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.ishizeki\Desktop\作業中\30_工務全般\99_他\200608_請求書FORM_社名変更\"/>
    </mc:Choice>
  </mc:AlternateContent>
  <xr:revisionPtr revIDLastSave="0" documentId="13_ncr:1_{292CB2DD-1583-4F75-BD96-65F94D4F1CF0}" xr6:coauthVersionLast="45" xr6:coauthVersionMax="45" xr10:uidLastSave="{00000000-0000-0000-0000-000000000000}"/>
  <bookViews>
    <workbookView xWindow="2520" yWindow="744" windowWidth="18852" windowHeight="11148" xr2:uid="{00000000-000D-0000-FFFF-FFFF00000000}"/>
  </bookViews>
  <sheets>
    <sheet name="基本入力" sheetId="16" r:id="rId1"/>
    <sheet name="工事名" sheetId="17" r:id="rId2"/>
    <sheet name="請求明細書" sheetId="13" r:id="rId3"/>
    <sheet name="請求書" sheetId="15" r:id="rId4"/>
  </sheets>
  <definedNames>
    <definedName name="_xlnm.Print_Area" localSheetId="2">請求明細書!$A$1:$U$310</definedName>
    <definedName name="工事番">工事名!$B$2:$B$31</definedName>
    <definedName name="工事番号">工事名!$B$2:$B$31</definedName>
    <definedName name="工事名">工事名!$C$2:$C$31</definedName>
    <definedName name="工事名1">基本入力!#REF!</definedName>
    <definedName name="工番">基本入力!#REF!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8" i="13" l="1"/>
  <c r="E277" i="13"/>
  <c r="E246" i="13"/>
  <c r="E215" i="13"/>
  <c r="E184" i="13"/>
  <c r="E153" i="13"/>
  <c r="E122" i="13"/>
  <c r="E91" i="13"/>
  <c r="E60" i="13"/>
  <c r="E29" i="13"/>
  <c r="O285" i="13" l="1"/>
  <c r="O286" i="13"/>
  <c r="O287" i="13"/>
  <c r="O288" i="13"/>
  <c r="T288" i="13"/>
  <c r="H7" i="15" l="1"/>
  <c r="R22" i="13" l="1"/>
  <c r="R56" i="13"/>
  <c r="R86" i="13"/>
  <c r="R43" i="13" l="1"/>
  <c r="O256" i="13"/>
  <c r="O225" i="13"/>
  <c r="O194" i="13"/>
  <c r="O37" i="13"/>
  <c r="O38" i="13"/>
  <c r="O39" i="13"/>
  <c r="O40" i="13"/>
  <c r="T40" i="13"/>
  <c r="R12" i="13" l="1"/>
  <c r="O9" i="13" l="1"/>
  <c r="M33" i="15" l="1"/>
  <c r="H33" i="15"/>
  <c r="M7" i="15"/>
  <c r="AF51" i="15" l="1"/>
  <c r="A19" i="15" l="1"/>
  <c r="A18" i="15"/>
  <c r="A17" i="15"/>
  <c r="A16" i="15"/>
  <c r="A15" i="15"/>
  <c r="A14" i="15"/>
  <c r="A13" i="15"/>
  <c r="A12" i="15"/>
  <c r="D195" i="13"/>
  <c r="W16" i="15" s="1"/>
  <c r="F195" i="13"/>
  <c r="AA16" i="15" s="1"/>
  <c r="F288" i="13"/>
  <c r="AA19" i="15" s="1"/>
  <c r="F257" i="13"/>
  <c r="AA18" i="15" s="1"/>
  <c r="F226" i="13"/>
  <c r="AA17" i="15" s="1"/>
  <c r="F164" i="13"/>
  <c r="AA15" i="15" s="1"/>
  <c r="F133" i="13"/>
  <c r="AA14" i="15" s="1"/>
  <c r="F102" i="13"/>
  <c r="AA13" i="15" s="1"/>
  <c r="F71" i="13"/>
  <c r="AA12" i="15" s="1"/>
  <c r="F40" i="13"/>
  <c r="AA11" i="15" s="1"/>
  <c r="D288" i="13"/>
  <c r="W19" i="15" s="1"/>
  <c r="D257" i="13"/>
  <c r="W18" i="15" s="1"/>
  <c r="D226" i="13"/>
  <c r="W17" i="15" s="1"/>
  <c r="D164" i="13"/>
  <c r="W15" i="15" s="1"/>
  <c r="D133" i="13"/>
  <c r="W14" i="15" s="1"/>
  <c r="D102" i="13"/>
  <c r="W13" i="15" s="1"/>
  <c r="D71" i="13"/>
  <c r="W12" i="15" s="1"/>
  <c r="D40" i="13"/>
  <c r="W11" i="15" s="1"/>
  <c r="C288" i="13"/>
  <c r="C257" i="13"/>
  <c r="C226" i="13"/>
  <c r="C195" i="13"/>
  <c r="C164" i="13"/>
  <c r="C133" i="13"/>
  <c r="C102" i="13"/>
  <c r="C71" i="13"/>
  <c r="C40" i="13"/>
  <c r="C9" i="13"/>
  <c r="R291" i="13"/>
  <c r="R292" i="13"/>
  <c r="R293" i="13"/>
  <c r="R294" i="13"/>
  <c r="R295" i="13"/>
  <c r="R296" i="13"/>
  <c r="R297" i="13"/>
  <c r="R298" i="13"/>
  <c r="R299" i="13"/>
  <c r="R300" i="13"/>
  <c r="R301" i="13"/>
  <c r="R302" i="13"/>
  <c r="R303" i="13"/>
  <c r="R304" i="13"/>
  <c r="R305" i="13"/>
  <c r="R306" i="13"/>
  <c r="R261" i="13"/>
  <c r="R262" i="13"/>
  <c r="R263" i="13"/>
  <c r="R264" i="13"/>
  <c r="R265" i="13"/>
  <c r="R266" i="13"/>
  <c r="R267" i="13"/>
  <c r="R268" i="13"/>
  <c r="R269" i="13"/>
  <c r="R270" i="13"/>
  <c r="R271" i="13"/>
  <c r="R272" i="13"/>
  <c r="R273" i="13"/>
  <c r="R274" i="13"/>
  <c r="R275" i="13"/>
  <c r="R260" i="13"/>
  <c r="R230" i="13"/>
  <c r="R231" i="13"/>
  <c r="R232" i="13"/>
  <c r="R233" i="13"/>
  <c r="R234" i="13"/>
  <c r="R235" i="13"/>
  <c r="R236" i="13"/>
  <c r="R237" i="13"/>
  <c r="R238" i="13"/>
  <c r="R239" i="13"/>
  <c r="R240" i="13"/>
  <c r="R241" i="13"/>
  <c r="R242" i="13"/>
  <c r="R243" i="13"/>
  <c r="R244" i="13"/>
  <c r="R229" i="13"/>
  <c r="R199" i="13"/>
  <c r="R200" i="13"/>
  <c r="R201" i="13"/>
  <c r="R202" i="13"/>
  <c r="R203" i="13"/>
  <c r="R204" i="13"/>
  <c r="R205" i="13"/>
  <c r="R206" i="13"/>
  <c r="R207" i="13"/>
  <c r="R208" i="13"/>
  <c r="R209" i="13"/>
  <c r="R210" i="13"/>
  <c r="R211" i="13"/>
  <c r="R212" i="13"/>
  <c r="R213" i="13"/>
  <c r="R198" i="13"/>
  <c r="R168" i="13"/>
  <c r="R169" i="13"/>
  <c r="R170" i="13"/>
  <c r="R171" i="13"/>
  <c r="R172" i="13"/>
  <c r="R173" i="13"/>
  <c r="R174" i="13"/>
  <c r="R175" i="13"/>
  <c r="R176" i="13"/>
  <c r="R177" i="13"/>
  <c r="R178" i="13"/>
  <c r="R179" i="13"/>
  <c r="R180" i="13"/>
  <c r="R181" i="13"/>
  <c r="R182" i="13"/>
  <c r="R167" i="13"/>
  <c r="R106" i="13"/>
  <c r="R107" i="13"/>
  <c r="R108" i="13"/>
  <c r="R109" i="13"/>
  <c r="R110" i="13"/>
  <c r="R111" i="13"/>
  <c r="R112" i="13"/>
  <c r="R113" i="13"/>
  <c r="R114" i="13"/>
  <c r="R115" i="13"/>
  <c r="R116" i="13"/>
  <c r="R117" i="13"/>
  <c r="R118" i="13"/>
  <c r="R119" i="13"/>
  <c r="R120" i="13"/>
  <c r="R137" i="13"/>
  <c r="R138" i="13"/>
  <c r="R139" i="13"/>
  <c r="R140" i="13"/>
  <c r="R141" i="13"/>
  <c r="R142" i="13"/>
  <c r="R143" i="13"/>
  <c r="R144" i="13"/>
  <c r="R145" i="13"/>
  <c r="R146" i="13"/>
  <c r="R147" i="13"/>
  <c r="R148" i="13"/>
  <c r="R149" i="13"/>
  <c r="R150" i="13"/>
  <c r="R151" i="13"/>
  <c r="R136" i="13"/>
  <c r="R105" i="13"/>
  <c r="R74" i="13"/>
  <c r="O8" i="13"/>
  <c r="R75" i="13"/>
  <c r="R76" i="13"/>
  <c r="R77" i="13"/>
  <c r="R78" i="13"/>
  <c r="R79" i="13"/>
  <c r="R80" i="13"/>
  <c r="R81" i="13"/>
  <c r="R82" i="13"/>
  <c r="R83" i="13"/>
  <c r="R84" i="13"/>
  <c r="R85" i="13"/>
  <c r="R87" i="13"/>
  <c r="R88" i="13"/>
  <c r="R89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7" i="13"/>
  <c r="R58" i="13"/>
  <c r="R13" i="13"/>
  <c r="R14" i="13"/>
  <c r="R15" i="13"/>
  <c r="R16" i="13"/>
  <c r="R17" i="13"/>
  <c r="R18" i="13"/>
  <c r="R19" i="13"/>
  <c r="R20" i="13"/>
  <c r="R21" i="13"/>
  <c r="R23" i="13"/>
  <c r="R24" i="13"/>
  <c r="R25" i="13"/>
  <c r="R26" i="13"/>
  <c r="R27" i="13"/>
  <c r="D9" i="13"/>
  <c r="W10" i="15" s="1"/>
  <c r="A10" i="15"/>
  <c r="C287" i="13"/>
  <c r="O19" i="15" s="1"/>
  <c r="C256" i="13"/>
  <c r="O18" i="15" s="1"/>
  <c r="C225" i="13"/>
  <c r="O17" i="15" s="1"/>
  <c r="C194" i="13"/>
  <c r="O16" i="15" s="1"/>
  <c r="C163" i="13"/>
  <c r="O15" i="15" s="1"/>
  <c r="C132" i="13"/>
  <c r="O14" i="15" s="1"/>
  <c r="C101" i="13"/>
  <c r="O13" i="15" s="1"/>
  <c r="C70" i="13"/>
  <c r="O12" i="15" s="1"/>
  <c r="C39" i="13"/>
  <c r="O11" i="15" s="1"/>
  <c r="C8" i="13"/>
  <c r="O10" i="15" s="1"/>
  <c r="H2" i="17"/>
  <c r="F9" i="13" s="1"/>
  <c r="AA10" i="15" s="1"/>
  <c r="R184" i="13" l="1"/>
  <c r="R153" i="13"/>
  <c r="R91" i="13"/>
  <c r="R276" i="13"/>
  <c r="R277" i="13" s="1"/>
  <c r="R307" i="13"/>
  <c r="R308" i="13" s="1"/>
  <c r="R183" i="13"/>
  <c r="R214" i="13"/>
  <c r="R215" i="13" s="1"/>
  <c r="R152" i="13"/>
  <c r="R245" i="13"/>
  <c r="R246" i="13" s="1"/>
  <c r="R28" i="13"/>
  <c r="R29" i="13" s="1"/>
  <c r="R59" i="13"/>
  <c r="R60" i="13" s="1"/>
  <c r="R121" i="13"/>
  <c r="R122" i="13" s="1"/>
  <c r="R90" i="13"/>
  <c r="C7" i="13"/>
  <c r="D10" i="15" s="1"/>
  <c r="R278" i="13" l="1"/>
  <c r="AF18" i="15" s="1"/>
  <c r="R216" i="13"/>
  <c r="AF16" i="15" s="1"/>
  <c r="R154" i="13"/>
  <c r="AF14" i="15" s="1"/>
  <c r="R185" i="13"/>
  <c r="AF15" i="15" s="1"/>
  <c r="R309" i="13"/>
  <c r="AF19" i="15" s="1"/>
  <c r="R247" i="13"/>
  <c r="AF17" i="15" s="1"/>
  <c r="R61" i="13"/>
  <c r="AF11" i="15" s="1"/>
  <c r="R92" i="13"/>
  <c r="AF12" i="15" s="1"/>
  <c r="R123" i="13"/>
  <c r="AF13" i="15" s="1"/>
  <c r="A11" i="15"/>
  <c r="R30" i="13" l="1"/>
  <c r="AF10" i="15" s="1"/>
  <c r="AF25" i="15" s="1"/>
  <c r="H5" i="15" s="1"/>
  <c r="O6" i="13"/>
  <c r="E39" i="13" l="1"/>
  <c r="E8" i="13" l="1"/>
  <c r="C38" i="13" l="1"/>
  <c r="C69" i="13"/>
  <c r="T257" i="13"/>
  <c r="O257" i="13"/>
  <c r="O255" i="13"/>
  <c r="O254" i="13"/>
  <c r="T226" i="13"/>
  <c r="O226" i="13"/>
  <c r="O224" i="13"/>
  <c r="O223" i="13"/>
  <c r="T195" i="13"/>
  <c r="O195" i="13"/>
  <c r="O193" i="13"/>
  <c r="O192" i="13"/>
  <c r="C286" i="13"/>
  <c r="C255" i="13"/>
  <c r="C224" i="13"/>
  <c r="C191" i="13"/>
  <c r="C284" i="13"/>
  <c r="C253" i="13"/>
  <c r="C222" i="13"/>
  <c r="E287" i="13"/>
  <c r="A281" i="13"/>
  <c r="E256" i="13"/>
  <c r="E225" i="13"/>
  <c r="A219" i="13"/>
  <c r="C131" i="13"/>
  <c r="D14" i="15" s="1"/>
  <c r="C162" i="13"/>
  <c r="D15" i="15" s="1"/>
  <c r="C193" i="13"/>
  <c r="E194" i="13"/>
  <c r="A188" i="13"/>
  <c r="C100" i="13"/>
  <c r="E163" i="13"/>
  <c r="E132" i="13"/>
  <c r="E101" i="13"/>
  <c r="E70" i="13"/>
  <c r="A2" i="13"/>
  <c r="A33" i="13"/>
  <c r="A64" i="13"/>
  <c r="A95" i="13"/>
  <c r="A126" i="13"/>
  <c r="A157" i="13"/>
  <c r="T164" i="13"/>
  <c r="O164" i="13"/>
  <c r="O163" i="13"/>
  <c r="O162" i="13"/>
  <c r="O161" i="13"/>
  <c r="T133" i="13"/>
  <c r="O133" i="13"/>
  <c r="O132" i="13"/>
  <c r="O131" i="13"/>
  <c r="O130" i="13"/>
  <c r="T102" i="13"/>
  <c r="O102" i="13"/>
  <c r="O101" i="13"/>
  <c r="O100" i="13"/>
  <c r="O99" i="13"/>
  <c r="C98" i="13"/>
  <c r="C129" i="13"/>
  <c r="C160" i="13"/>
  <c r="G27" i="15"/>
  <c r="G1" i="15"/>
  <c r="U31" i="15"/>
  <c r="S31" i="15"/>
  <c r="AE4" i="15"/>
  <c r="U5" i="15"/>
  <c r="S5" i="15"/>
  <c r="AJ7" i="15"/>
  <c r="AE7" i="15"/>
  <c r="AE6" i="15"/>
  <c r="AE5" i="15"/>
  <c r="S4" i="15"/>
  <c r="AJ33" i="15"/>
  <c r="AE33" i="15"/>
  <c r="AE32" i="15"/>
  <c r="AE31" i="15"/>
  <c r="AE30" i="15"/>
  <c r="S30" i="15"/>
  <c r="C67" i="13"/>
  <c r="T71" i="13"/>
  <c r="O71" i="13"/>
  <c r="O70" i="13"/>
  <c r="O69" i="13"/>
  <c r="O68" i="13"/>
  <c r="C36" i="13"/>
  <c r="C5" i="13"/>
  <c r="T9" i="13"/>
  <c r="O7" i="13"/>
  <c r="D13" i="15" l="1"/>
  <c r="D16" i="15"/>
  <c r="D17" i="15"/>
  <c r="D18" i="15"/>
  <c r="D19" i="15"/>
  <c r="D12" i="15"/>
  <c r="D11" i="15"/>
  <c r="U32" i="15"/>
  <c r="U6" i="15"/>
  <c r="U7" i="15"/>
  <c r="U3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mk.endo</author>
    <author>ｍ</author>
    <author>dell847</author>
  </authors>
  <commentList>
    <comment ref="D1" authorId="0" shapeId="0" xr:uid="{00000000-0006-0000-0100-000001000000}">
      <text>
        <r>
          <rPr>
            <sz val="10"/>
            <color indexed="81"/>
            <rFont val="ＭＳ Ｐゴシック"/>
            <family val="3"/>
            <charset val="128"/>
          </rPr>
          <t>注文書有の例</t>
        </r>
      </text>
    </comment>
    <comment ref="I1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前月請求済額を転記</t>
        </r>
      </text>
    </comment>
    <comment ref="D8" authorId="2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注文書無の例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㈱ケイワールド日清</author>
    <author>石関 涼子</author>
  </authors>
  <commentList>
    <comment ref="C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サンプル・番号変更で
作動不可の対処法は
[基本入力]にあり</t>
        </r>
      </text>
    </comment>
    <comment ref="B12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直接明細入力可</t>
        </r>
      </text>
    </comment>
    <comment ref="B29" authorId="1" shapeId="0" xr:uid="{6B118FA3-0383-4E85-984E-6F5F3AA09933}">
      <text>
        <r>
          <rPr>
            <sz val="9"/>
            <color indexed="81"/>
            <rFont val="MS P ゴシック"/>
            <family val="3"/>
            <charset val="128"/>
          </rPr>
          <t>軽減税率対象品目は８％を選択してください。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石関 涼子</author>
    <author>㈱ケイワールド日清</author>
  </authors>
  <commentList>
    <comment ref="A7" authorId="0" shapeId="0" xr:uid="{D9D5CE40-921A-4676-B477-A29702DC6E71}">
      <text>
        <r>
          <rPr>
            <sz val="9"/>
            <color indexed="81"/>
            <rFont val="MS P ゴシック"/>
            <family val="3"/>
            <charset val="128"/>
          </rPr>
          <t>請求書締日を入力</t>
        </r>
      </text>
    </comment>
    <comment ref="J9" authorId="1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品名記入不要
</t>
        </r>
      </text>
    </comment>
  </commentList>
</comments>
</file>

<file path=xl/sharedStrings.xml><?xml version="1.0" encoding="utf-8"?>
<sst xmlns="http://schemas.openxmlformats.org/spreadsheetml/2006/main" count="444" uniqueCount="121">
  <si>
    <t>工事番号</t>
    <rPh sb="0" eb="2">
      <t>コウジ</t>
    </rPh>
    <rPh sb="2" eb="4">
      <t>バンゴウ</t>
    </rPh>
    <phoneticPr fontId="3"/>
  </si>
  <si>
    <t>請求書</t>
    <rPh sb="0" eb="3">
      <t>セイキュウショ</t>
    </rPh>
    <phoneticPr fontId="3"/>
  </si>
  <si>
    <t>手形率</t>
    <rPh sb="0" eb="2">
      <t>テガタ</t>
    </rPh>
    <rPh sb="2" eb="3">
      <t>リツ</t>
    </rPh>
    <phoneticPr fontId="3"/>
  </si>
  <si>
    <t>住所</t>
    <rPh sb="0" eb="2">
      <t>ジュウショ</t>
    </rPh>
    <phoneticPr fontId="3"/>
  </si>
  <si>
    <t>会社名</t>
    <rPh sb="0" eb="3">
      <t>カイシャメイ</t>
    </rPh>
    <phoneticPr fontId="3"/>
  </si>
  <si>
    <t>氏名</t>
    <rPh sb="0" eb="2">
      <t>シメイ</t>
    </rPh>
    <phoneticPr fontId="3"/>
  </si>
  <si>
    <t>ＦＡＸ番号</t>
    <rPh sb="3" eb="5">
      <t>バンゴウ</t>
    </rPh>
    <phoneticPr fontId="3"/>
  </si>
  <si>
    <t>振込先銀行</t>
    <rPh sb="0" eb="2">
      <t>フリコミ</t>
    </rPh>
    <rPh sb="2" eb="3">
      <t>サキ</t>
    </rPh>
    <rPh sb="3" eb="5">
      <t>ギンコウ</t>
    </rPh>
    <phoneticPr fontId="3"/>
  </si>
  <si>
    <t>口座区分</t>
    <rPh sb="0" eb="2">
      <t>コウザ</t>
    </rPh>
    <rPh sb="2" eb="4">
      <t>クブン</t>
    </rPh>
    <phoneticPr fontId="3"/>
  </si>
  <si>
    <t>口座番号</t>
    <rPh sb="0" eb="2">
      <t>コウザ</t>
    </rPh>
    <rPh sb="2" eb="4">
      <t>バンゴウ</t>
    </rPh>
    <phoneticPr fontId="3"/>
  </si>
  <si>
    <t>口座名</t>
    <rPh sb="0" eb="3">
      <t>コウザメイ</t>
    </rPh>
    <phoneticPr fontId="3"/>
  </si>
  <si>
    <t>合　計</t>
    <rPh sb="0" eb="1">
      <t>ゴウ</t>
    </rPh>
    <rPh sb="2" eb="3">
      <t>ケイ</t>
    </rPh>
    <phoneticPr fontId="3"/>
  </si>
  <si>
    <t>工事部長</t>
    <rPh sb="0" eb="2">
      <t>コウジ</t>
    </rPh>
    <rPh sb="2" eb="4">
      <t>ブチョウ</t>
    </rPh>
    <phoneticPr fontId="3"/>
  </si>
  <si>
    <t>工務部長</t>
    <rPh sb="0" eb="2">
      <t>コウム</t>
    </rPh>
    <rPh sb="2" eb="4">
      <t>ブチョウ</t>
    </rPh>
    <phoneticPr fontId="3"/>
  </si>
  <si>
    <t>御中</t>
    <rPh sb="0" eb="2">
      <t>オンチュウ</t>
    </rPh>
    <phoneticPr fontId="3"/>
  </si>
  <si>
    <t>請求金額</t>
    <rPh sb="0" eb="2">
      <t>セイキュウ</t>
    </rPh>
    <rPh sb="2" eb="4">
      <t>キンガク</t>
    </rPh>
    <phoneticPr fontId="3"/>
  </si>
  <si>
    <t>振込み先</t>
    <rPh sb="0" eb="2">
      <t>フリコ</t>
    </rPh>
    <rPh sb="3" eb="4">
      <t>サキ</t>
    </rPh>
    <phoneticPr fontId="3"/>
  </si>
  <si>
    <t>現金％</t>
    <rPh sb="0" eb="2">
      <t>ゲンキン</t>
    </rPh>
    <phoneticPr fontId="3"/>
  </si>
  <si>
    <t>手形％</t>
    <rPh sb="0" eb="2">
      <t>テガタ</t>
    </rPh>
    <phoneticPr fontId="3"/>
  </si>
  <si>
    <t>計</t>
    <rPh sb="0" eb="1">
      <t>ケイ</t>
    </rPh>
    <phoneticPr fontId="3"/>
  </si>
  <si>
    <t>工　　事　　名</t>
    <rPh sb="0" eb="1">
      <t>コウ</t>
    </rPh>
    <rPh sb="3" eb="4">
      <t>コト</t>
    </rPh>
    <rPh sb="6" eb="7">
      <t>メイ</t>
    </rPh>
    <phoneticPr fontId="3"/>
  </si>
  <si>
    <t>注 文 書 金 額</t>
    <rPh sb="0" eb="1">
      <t>チュウ</t>
    </rPh>
    <rPh sb="2" eb="3">
      <t>ブン</t>
    </rPh>
    <rPh sb="4" eb="5">
      <t>ショ</t>
    </rPh>
    <rPh sb="6" eb="7">
      <t>キン</t>
    </rPh>
    <rPh sb="8" eb="9">
      <t>ガク</t>
    </rPh>
    <phoneticPr fontId="3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</si>
  <si>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3"/>
  </si>
  <si>
    <t>累 計 請 求 額</t>
    <rPh sb="0" eb="1">
      <t>ルイ</t>
    </rPh>
    <rPh sb="2" eb="3">
      <t>ケイ</t>
    </rPh>
    <rPh sb="4" eb="5">
      <t>ショウ</t>
    </rPh>
    <rPh sb="6" eb="7">
      <t>モトム</t>
    </rPh>
    <rPh sb="8" eb="9">
      <t>ガク</t>
    </rPh>
    <phoneticPr fontId="3"/>
  </si>
  <si>
    <t>差  　引　　額</t>
    <rPh sb="0" eb="1">
      <t>サ</t>
    </rPh>
    <rPh sb="4" eb="5">
      <t>ヒ</t>
    </rPh>
    <rPh sb="7" eb="8">
      <t>ガク</t>
    </rPh>
    <phoneticPr fontId="3"/>
  </si>
  <si>
    <t>金</t>
    <rPh sb="0" eb="1">
      <t>キン</t>
    </rPh>
    <phoneticPr fontId="3"/>
  </si>
  <si>
    <t>円也</t>
    <rPh sb="0" eb="1">
      <t>エン</t>
    </rPh>
    <rPh sb="1" eb="2">
      <t>ナリ</t>
    </rPh>
    <phoneticPr fontId="3"/>
  </si>
  <si>
    <t>承認印</t>
    <rPh sb="0" eb="3">
      <t>ショウニンイン</t>
    </rPh>
    <phoneticPr fontId="3"/>
  </si>
  <si>
    <t xml:space="preserve"> 住所</t>
    <rPh sb="1" eb="3">
      <t>ジュウショ</t>
    </rPh>
    <phoneticPr fontId="3"/>
  </si>
  <si>
    <t xml:space="preserve"> 氏名</t>
    <rPh sb="1" eb="3">
      <t>シメイ</t>
    </rPh>
    <phoneticPr fontId="3"/>
  </si>
  <si>
    <t>請求明細書</t>
    <rPh sb="0" eb="2">
      <t>セイキュウ</t>
    </rPh>
    <rPh sb="2" eb="5">
      <t>メイサイショ</t>
    </rPh>
    <phoneticPr fontId="3"/>
  </si>
  <si>
    <t>注文書№</t>
    <rPh sb="0" eb="3">
      <t>チュウモンショ</t>
    </rPh>
    <phoneticPr fontId="3"/>
  </si>
  <si>
    <t>工事件名</t>
    <rPh sb="0" eb="2">
      <t>コウジ</t>
    </rPh>
    <rPh sb="2" eb="4">
      <t>ケンメイ</t>
    </rPh>
    <phoneticPr fontId="3"/>
  </si>
  <si>
    <t>業者コード</t>
    <rPh sb="0" eb="2">
      <t>ギョウシャ</t>
    </rPh>
    <phoneticPr fontId="3"/>
  </si>
  <si>
    <t>月分</t>
    <rPh sb="0" eb="2">
      <t>ガツブン</t>
    </rPh>
    <phoneticPr fontId="3"/>
  </si>
  <si>
    <t>納入月日</t>
    <rPh sb="0" eb="2">
      <t>ノウニュウ</t>
    </rPh>
    <rPh sb="2" eb="4">
      <t>ガッピ</t>
    </rPh>
    <phoneticPr fontId="3"/>
  </si>
  <si>
    <t>工種区分</t>
    <rPh sb="0" eb="1">
      <t>コウ</t>
    </rPh>
    <rPh sb="1" eb="2">
      <t>タネ</t>
    </rPh>
    <rPh sb="2" eb="4">
      <t>クブン</t>
    </rPh>
    <phoneticPr fontId="3"/>
  </si>
  <si>
    <t>科目区分</t>
    <rPh sb="0" eb="2">
      <t>カモク</t>
    </rPh>
    <rPh sb="2" eb="4">
      <t>クブン</t>
    </rPh>
    <phoneticPr fontId="3"/>
  </si>
  <si>
    <t>品　　　名</t>
    <rPh sb="0" eb="1">
      <t>シナ</t>
    </rPh>
    <rPh sb="4" eb="5">
      <t>メイ</t>
    </rPh>
    <phoneticPr fontId="3"/>
  </si>
  <si>
    <t>品　　　　　　　　　　名</t>
    <rPh sb="0" eb="1">
      <t>シナ</t>
    </rPh>
    <rPh sb="11" eb="12">
      <t>メイ</t>
    </rPh>
    <phoneticPr fontId="3"/>
  </si>
  <si>
    <t>形　　　　　状</t>
    <rPh sb="0" eb="1">
      <t>カタチ</t>
    </rPh>
    <rPh sb="6" eb="7">
      <t>ジョウ</t>
    </rPh>
    <phoneticPr fontId="3"/>
  </si>
  <si>
    <t>数　　　量</t>
    <rPh sb="0" eb="1">
      <t>カズ</t>
    </rPh>
    <rPh sb="4" eb="5">
      <t>リョウ</t>
    </rPh>
    <phoneticPr fontId="3"/>
  </si>
  <si>
    <t>単　　　価</t>
    <rPh sb="0" eb="1">
      <t>タン</t>
    </rPh>
    <rPh sb="4" eb="5">
      <t>アタイ</t>
    </rPh>
    <phoneticPr fontId="3"/>
  </si>
  <si>
    <t>金　　　　　　　額</t>
    <rPh sb="0" eb="1">
      <t>キン</t>
    </rPh>
    <rPh sb="8" eb="9">
      <t>ガク</t>
    </rPh>
    <phoneticPr fontId="3"/>
  </si>
  <si>
    <t>様式№2</t>
    <rPh sb="0" eb="2">
      <t>ヨウシキ</t>
    </rPh>
    <phoneticPr fontId="3"/>
  </si>
  <si>
    <t>工事責任者</t>
    <rPh sb="0" eb="2">
      <t>コウジ</t>
    </rPh>
    <rPh sb="2" eb="5">
      <t>セキニンシャ</t>
    </rPh>
    <phoneticPr fontId="3"/>
  </si>
  <si>
    <t>作業所長</t>
    <rPh sb="0" eb="2">
      <t>サギョウ</t>
    </rPh>
    <rPh sb="2" eb="4">
      <t>ショチョウ</t>
    </rPh>
    <phoneticPr fontId="3"/>
  </si>
  <si>
    <t>様式№1</t>
    <rPh sb="0" eb="2">
      <t>ヨウシキ</t>
    </rPh>
    <phoneticPr fontId="3"/>
  </si>
  <si>
    <t>ＴＥＬ番号</t>
    <rPh sb="3" eb="5">
      <t>バンゴウ</t>
    </rPh>
    <phoneticPr fontId="3"/>
  </si>
  <si>
    <t>消費税</t>
    <rPh sb="0" eb="3">
      <t>ショウヒゼイ</t>
    </rPh>
    <phoneticPr fontId="3"/>
  </si>
  <si>
    <t>注文書№</t>
    <rPh sb="0" eb="1">
      <t>チュウ</t>
    </rPh>
    <rPh sb="1" eb="2">
      <t>ブン</t>
    </rPh>
    <rPh sb="2" eb="3">
      <t>ショ</t>
    </rPh>
    <phoneticPr fontId="3"/>
  </si>
  <si>
    <t>*支店名まで入力</t>
    <rPh sb="1" eb="3">
      <t>シテン</t>
    </rPh>
    <rPh sb="3" eb="4">
      <t>メイ</t>
    </rPh>
    <rPh sb="6" eb="8">
      <t>ニュウリョク</t>
    </rPh>
    <phoneticPr fontId="3"/>
  </si>
  <si>
    <t>基本入力</t>
    <rPh sb="0" eb="2">
      <t>キホン</t>
    </rPh>
    <rPh sb="2" eb="4">
      <t>ニュウリョク</t>
    </rPh>
    <phoneticPr fontId="3"/>
  </si>
  <si>
    <t>請求書入力</t>
    <rPh sb="0" eb="2">
      <t>セイキュウ</t>
    </rPh>
    <rPh sb="2" eb="3">
      <t>ショ</t>
    </rPh>
    <rPh sb="3" eb="5">
      <t>ニュウリョク</t>
    </rPh>
    <phoneticPr fontId="3"/>
  </si>
  <si>
    <t>のセル内に入力してください。*数字は半角入力</t>
    <rPh sb="3" eb="4">
      <t>ウチ</t>
    </rPh>
    <rPh sb="5" eb="7">
      <t>ニュウリョク</t>
    </rPh>
    <rPh sb="15" eb="17">
      <t>スウジ</t>
    </rPh>
    <rPh sb="18" eb="20">
      <t>ハンカク</t>
    </rPh>
    <rPh sb="20" eb="22">
      <t>ニュウリョク</t>
    </rPh>
    <phoneticPr fontId="3"/>
  </si>
  <si>
    <t>フリガナ</t>
    <phoneticPr fontId="3"/>
  </si>
  <si>
    <t xml:space="preserve"> TEL</t>
    <phoneticPr fontId="3"/>
  </si>
  <si>
    <t xml:space="preserve"> FAX</t>
    <phoneticPr fontId="3"/>
  </si>
  <si>
    <t>№</t>
    <phoneticPr fontId="3"/>
  </si>
  <si>
    <t>フリガナ</t>
    <phoneticPr fontId="3"/>
  </si>
  <si>
    <t>請求月</t>
    <rPh sb="0" eb="2">
      <t>セイキュウ</t>
    </rPh>
    <rPh sb="2" eb="3">
      <t>ツキ</t>
    </rPh>
    <phoneticPr fontId="3"/>
  </si>
  <si>
    <t>別紙明細</t>
    <rPh sb="0" eb="2">
      <t>ベッシ</t>
    </rPh>
    <rPh sb="2" eb="4">
      <t>メイサイ</t>
    </rPh>
    <phoneticPr fontId="3"/>
  </si>
  <si>
    <t>累計請求額</t>
    <rPh sb="0" eb="2">
      <t>ルイケイ</t>
    </rPh>
    <rPh sb="2" eb="4">
      <t>セイキュウ</t>
    </rPh>
    <rPh sb="4" eb="5">
      <t>ガク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</si>
  <si>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</si>
  <si>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差 引 金 額</t>
    <rPh sb="0" eb="1">
      <t>サ</t>
    </rPh>
    <rPh sb="2" eb="3">
      <t>ヒ</t>
    </rPh>
    <rPh sb="4" eb="5">
      <t>キン</t>
    </rPh>
    <rPh sb="6" eb="7">
      <t>ガク</t>
    </rPh>
    <phoneticPr fontId="3"/>
  </si>
  <si>
    <t>××〇工事</t>
    <rPh sb="3" eb="5">
      <t>コウジ</t>
    </rPh>
    <phoneticPr fontId="3"/>
  </si>
  <si>
    <t>№</t>
    <phoneticPr fontId="3"/>
  </si>
  <si>
    <t>工事名</t>
    <rPh sb="0" eb="2">
      <t>コウジ</t>
    </rPh>
    <rPh sb="2" eb="3">
      <t>メイ</t>
    </rPh>
    <phoneticPr fontId="3"/>
  </si>
  <si>
    <t>注文番号</t>
    <rPh sb="0" eb="2">
      <t>チュウモン</t>
    </rPh>
    <rPh sb="2" eb="4">
      <t>バンゴウ</t>
    </rPh>
    <phoneticPr fontId="3"/>
  </si>
  <si>
    <t>1</t>
    <phoneticPr fontId="3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</si>
  <si>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</si>
  <si>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</si>
  <si>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</si>
  <si>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</si>
  <si>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</si>
  <si>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</si>
  <si>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</si>
  <si>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</si>
  <si>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</si>
  <si>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</si>
  <si>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</si>
  <si>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</si>
  <si>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</si>
  <si>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</si>
  <si>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</si>
  <si>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</si>
  <si>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</si>
  <si>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</si>
  <si>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</si>
  <si>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</si>
  <si>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３部提出（工務部・工事担当・経理部 / 別紙明細書と記載の場合は各部に明細書添付のこと）</t>
    <rPh sb="1" eb="2">
      <t>ブ</t>
    </rPh>
    <rPh sb="2" eb="4">
      <t>テイシュツ</t>
    </rPh>
    <rPh sb="9" eb="11">
      <t>コウジ</t>
    </rPh>
    <rPh sb="11" eb="13">
      <t>タントウ</t>
    </rPh>
    <rPh sb="20" eb="22">
      <t>ベッシ</t>
    </rPh>
    <rPh sb="22" eb="25">
      <t>メイサイショ</t>
    </rPh>
    <rPh sb="26" eb="28">
      <t>キサイ</t>
    </rPh>
    <rPh sb="29" eb="31">
      <t>バアイ</t>
    </rPh>
    <rPh sb="32" eb="34">
      <t>カクブ</t>
    </rPh>
    <rPh sb="35" eb="38">
      <t>メイサイショ</t>
    </rPh>
    <rPh sb="38" eb="40">
      <t>テンプ</t>
    </rPh>
    <phoneticPr fontId="3"/>
  </si>
  <si>
    <t>〆切分</t>
    <phoneticPr fontId="3"/>
  </si>
  <si>
    <t>～</t>
    <phoneticPr fontId="3"/>
  </si>
  <si>
    <t>当社登録コード必須</t>
    <rPh sb="0" eb="2">
      <t>トウシャ</t>
    </rPh>
    <rPh sb="2" eb="4">
      <t>トウロク</t>
    </rPh>
    <rPh sb="7" eb="9">
      <t>ヒッス</t>
    </rPh>
    <phoneticPr fontId="3"/>
  </si>
  <si>
    <t>599011-01</t>
    <phoneticPr fontId="3"/>
  </si>
  <si>
    <t>〇○地区平成26年度公共下水道工事</t>
    <phoneticPr fontId="3"/>
  </si>
  <si>
    <t>000000</t>
    <phoneticPr fontId="3"/>
  </si>
  <si>
    <t>26901</t>
  </si>
  <si>
    <t>工務部</t>
    <rPh sb="0" eb="2">
      <t>コウム</t>
    </rPh>
    <rPh sb="2" eb="3">
      <t>ブ</t>
    </rPh>
    <phoneticPr fontId="3"/>
  </si>
  <si>
    <t>住所を入力してください。</t>
    <rPh sb="0" eb="2">
      <t>ジュウショ</t>
    </rPh>
    <rPh sb="3" eb="5">
      <t>ニュウリョク</t>
    </rPh>
    <phoneticPr fontId="3"/>
  </si>
  <si>
    <t>御社名を正式名称で入力してください。</t>
    <rPh sb="0" eb="2">
      <t>オンシャ</t>
    </rPh>
    <rPh sb="2" eb="3">
      <t>メイ</t>
    </rPh>
    <rPh sb="4" eb="8">
      <t>セイシキメイショウ</t>
    </rPh>
    <rPh sb="9" eb="11">
      <t>ニュウリョク</t>
    </rPh>
    <phoneticPr fontId="2"/>
  </si>
  <si>
    <t>電話番号入力</t>
    <rPh sb="0" eb="4">
      <t>デンワバンゴウ</t>
    </rPh>
    <rPh sb="4" eb="6">
      <t>ニュウリョク</t>
    </rPh>
    <phoneticPr fontId="3"/>
  </si>
  <si>
    <t>FAX番号入力</t>
    <rPh sb="3" eb="5">
      <t>バンゴウ</t>
    </rPh>
    <rPh sb="5" eb="7">
      <t>ニュウリョク</t>
    </rPh>
    <phoneticPr fontId="3"/>
  </si>
  <si>
    <t>銀行名、支店名を入力してください。</t>
    <rPh sb="0" eb="3">
      <t>ギンコウメイ</t>
    </rPh>
    <rPh sb="4" eb="7">
      <t>シテンメイ</t>
    </rPh>
    <rPh sb="8" eb="10">
      <t>ニュウリョク</t>
    </rPh>
    <phoneticPr fontId="3"/>
  </si>
  <si>
    <t>当座または普通</t>
    <rPh sb="0" eb="2">
      <t>トウザ</t>
    </rPh>
    <rPh sb="5" eb="7">
      <t>フツウ</t>
    </rPh>
    <phoneticPr fontId="3"/>
  </si>
  <si>
    <t>口座番号入力</t>
    <rPh sb="0" eb="2">
      <t>コウザ</t>
    </rPh>
    <rPh sb="2" eb="4">
      <t>バンゴウ</t>
    </rPh>
    <rPh sb="4" eb="6">
      <t>ニュウリョク</t>
    </rPh>
    <phoneticPr fontId="3"/>
  </si>
  <si>
    <t>口座名を入力してください。</t>
    <rPh sb="0" eb="2">
      <t>コウザ</t>
    </rPh>
    <rPh sb="2" eb="3">
      <t>メイ</t>
    </rPh>
    <rPh sb="4" eb="6">
      <t>ニュウリョク</t>
    </rPh>
    <phoneticPr fontId="3"/>
  </si>
  <si>
    <t>御社名を正式名称で入力してください。</t>
    <rPh sb="0" eb="2">
      <t>オンシャ</t>
    </rPh>
    <rPh sb="2" eb="3">
      <t>メイ</t>
    </rPh>
    <rPh sb="4" eb="6">
      <t>セイシキ</t>
    </rPh>
    <rPh sb="6" eb="8">
      <t>メイショウ</t>
    </rPh>
    <rPh sb="9" eb="11">
      <t>ニュウリョク</t>
    </rPh>
    <phoneticPr fontId="3"/>
  </si>
  <si>
    <t>御社の代表取締役社長を入力してください。</t>
    <rPh sb="0" eb="2">
      <t>オンシャ</t>
    </rPh>
    <rPh sb="3" eb="8">
      <t>ダイヒョウトリシマリヤク</t>
    </rPh>
    <rPh sb="8" eb="10">
      <t>シャチョウ</t>
    </rPh>
    <rPh sb="11" eb="13">
      <t>ニュウリョク</t>
    </rPh>
    <phoneticPr fontId="3"/>
  </si>
  <si>
    <t xml:space="preserve"> TEL</t>
    <phoneticPr fontId="3"/>
  </si>
  <si>
    <t>前月までの
請求額</t>
    <rPh sb="0" eb="2">
      <t>ゼンゲツ</t>
    </rPh>
    <rPh sb="6" eb="8">
      <t>セイキュウ</t>
    </rPh>
    <rPh sb="8" eb="9">
      <t>ガク</t>
    </rPh>
    <phoneticPr fontId="3"/>
  </si>
  <si>
    <t>契約金額
(税込)</t>
    <rPh sb="0" eb="2">
      <t>ケイヤク</t>
    </rPh>
    <rPh sb="2" eb="4">
      <t>キンガク</t>
    </rPh>
    <rPh sb="6" eb="7">
      <t>ゼイ</t>
    </rPh>
    <rPh sb="7" eb="8">
      <t>コ</t>
    </rPh>
    <phoneticPr fontId="3"/>
  </si>
  <si>
    <r>
      <t>請求済額</t>
    </r>
    <r>
      <rPr>
        <sz val="7"/>
        <rFont val="ＭＳ Ｐゴシック"/>
        <family val="3"/>
        <charset val="128"/>
      </rPr>
      <t>（税込）</t>
    </r>
    <r>
      <rPr>
        <sz val="8"/>
        <rFont val="ＭＳ Ｐゴシック"/>
        <family val="3"/>
        <charset val="128"/>
      </rPr>
      <t xml:space="preserve">
　月</t>
    </r>
    <rPh sb="0" eb="2">
      <t>セイキュウ</t>
    </rPh>
    <rPh sb="2" eb="3">
      <t>スミ</t>
    </rPh>
    <rPh sb="3" eb="4">
      <t>ガク</t>
    </rPh>
    <rPh sb="5" eb="7">
      <t>ゼイコミ</t>
    </rPh>
    <rPh sb="10" eb="11">
      <t>ガツ</t>
    </rPh>
    <phoneticPr fontId="3"/>
  </si>
  <si>
    <r>
      <rPr>
        <sz val="9"/>
        <rFont val="ＭＳ Ｐゴシック"/>
        <family val="3"/>
        <charset val="128"/>
      </rPr>
      <t>請求済額</t>
    </r>
    <r>
      <rPr>
        <sz val="7"/>
        <rFont val="ＭＳ Ｐゴシック"/>
        <family val="3"/>
        <charset val="128"/>
      </rPr>
      <t>（税込）</t>
    </r>
    <r>
      <rPr>
        <sz val="8"/>
        <rFont val="ＭＳ Ｐゴシック"/>
        <family val="3"/>
        <charset val="128"/>
      </rPr>
      <t xml:space="preserve">
　月</t>
    </r>
    <rPh sb="0" eb="2">
      <t>セイキュウ</t>
    </rPh>
    <rPh sb="2" eb="3">
      <t>スミ</t>
    </rPh>
    <rPh sb="3" eb="4">
      <t>ガク</t>
    </rPh>
    <rPh sb="5" eb="7">
      <t>ゼイコミ</t>
    </rPh>
    <rPh sb="10" eb="11">
      <t>ガツ</t>
    </rPh>
    <phoneticPr fontId="3"/>
  </si>
  <si>
    <t>26901</t>
    <phoneticPr fontId="3"/>
  </si>
  <si>
    <t>〇○公共下水道（25-2）工事</t>
    <phoneticPr fontId="3"/>
  </si>
  <si>
    <t>*半角入力</t>
    <rPh sb="1" eb="3">
      <t>ハンカク</t>
    </rPh>
    <rPh sb="3" eb="5">
      <t>ニュウリョク</t>
    </rPh>
    <phoneticPr fontId="3"/>
  </si>
  <si>
    <t>連絡先</t>
    <rPh sb="0" eb="3">
      <t>レンラクサキ</t>
    </rPh>
    <phoneticPr fontId="3"/>
  </si>
  <si>
    <t>　工務部直通048-885-8881</t>
    <rPh sb="1" eb="4">
      <t>コウムブ</t>
    </rPh>
    <rPh sb="4" eb="6">
      <t>チョクツウ</t>
    </rPh>
    <phoneticPr fontId="3"/>
  </si>
  <si>
    <t>日清建設株式会社</t>
    <rPh sb="0" eb="4">
      <t>ニッセイケンセツ</t>
    </rPh>
    <rPh sb="4" eb="8">
      <t>カブシキガイシャ</t>
    </rPh>
    <phoneticPr fontId="3"/>
  </si>
  <si>
    <t>ご不明な点は以下までご連絡をお願いいたします</t>
    <rPh sb="1" eb="3">
      <t>フメイ</t>
    </rPh>
    <rPh sb="4" eb="5">
      <t>テン</t>
    </rPh>
    <rPh sb="6" eb="8">
      <t>イカ</t>
    </rPh>
    <rPh sb="11" eb="13">
      <t>レンラク</t>
    </rPh>
    <rPh sb="15" eb="16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</si>
</sst>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_ "/>
    <numFmt numFmtId="178" formatCode="#,##0.000"/>
    <numFmt numFmtId="179" formatCode="yyyy&quot;年&quot;m&quot;月&quot;;@"/>
    <numFmt numFmtId="180" formatCode="yyyy&quot;年&quot;m&quot;月&quot;d&quot;日&quot;;@"/>
    <numFmt numFmtId="181" formatCode="&quot;（消費税率&quot;\ 0%&quot;）&quot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u val="doubleAccounting"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333333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.5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E7"/>
        <bgColor indexed="64"/>
      </patternFill>
    </fill>
    <fill>
      <patternFill patternType="solid">
        <fgColor rgb="FFE5FBFF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hair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499984740745262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0" tint="-0.499984740745262"/>
      </right>
      <top style="thin">
        <color indexed="64"/>
      </top>
      <bottom style="hair">
        <color theme="0" tint="-0.34998626667073579"/>
      </bottom>
      <diagonal/>
    </border>
    <border>
      <left style="double">
        <color indexed="64"/>
      </left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/>
      <top/>
      <bottom style="hair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double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double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double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/>
      <bottom style="hair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34998626667073579"/>
      </top>
      <bottom style="double">
        <color indexed="64"/>
      </bottom>
      <diagonal/>
    </border>
    <border>
      <left style="thin">
        <color theme="0" tint="-0.499984740745262"/>
      </left>
      <right/>
      <top style="hair">
        <color theme="0" tint="-0.34998626667073579"/>
      </top>
      <bottom style="double">
        <color indexed="64"/>
      </bottom>
      <diagonal/>
    </border>
    <border>
      <left style="double">
        <color indexed="64"/>
      </left>
      <right style="thin">
        <color theme="0" tint="-0.499984740745262"/>
      </right>
      <top style="hair">
        <color theme="0" tint="-0.34998626667073579"/>
      </top>
      <bottom style="double">
        <color indexed="64"/>
      </bottom>
      <diagonal/>
    </border>
    <border>
      <left/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5" fillId="0" borderId="1" xfId="0" applyFont="1" applyBorder="1"/>
    <xf numFmtId="0" fontId="9" fillId="2" borderId="0" xfId="0" applyFont="1" applyFill="1" applyBorder="1"/>
    <xf numFmtId="0" fontId="9" fillId="0" borderId="0" xfId="0" applyFont="1" applyBorder="1"/>
    <xf numFmtId="0" fontId="9" fillId="0" borderId="1" xfId="0" applyFont="1" applyBorder="1"/>
    <xf numFmtId="49" fontId="9" fillId="3" borderId="1" xfId="0" applyNumberFormat="1" applyFont="1" applyFill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9" fillId="2" borderId="16" xfId="0" applyFont="1" applyFill="1" applyBorder="1" applyAlignment="1"/>
    <xf numFmtId="0" fontId="9" fillId="2" borderId="19" xfId="0" applyFont="1" applyFill="1" applyBorder="1"/>
    <xf numFmtId="0" fontId="9" fillId="2" borderId="19" xfId="0" applyFont="1" applyFill="1" applyBorder="1" applyAlignment="1"/>
    <xf numFmtId="0" fontId="9" fillId="0" borderId="19" xfId="0" applyFont="1" applyBorder="1"/>
    <xf numFmtId="0" fontId="9" fillId="0" borderId="5" xfId="0" applyFont="1" applyBorder="1"/>
    <xf numFmtId="0" fontId="9" fillId="2" borderId="20" xfId="0" applyFont="1" applyFill="1" applyBorder="1"/>
    <xf numFmtId="0" fontId="9" fillId="2" borderId="5" xfId="0" applyFont="1" applyFill="1" applyBorder="1"/>
    <xf numFmtId="0" fontId="9" fillId="2" borderId="4" xfId="0" applyFont="1" applyFill="1" applyBorder="1"/>
    <xf numFmtId="0" fontId="9" fillId="2" borderId="19" xfId="0" applyFont="1" applyFill="1" applyBorder="1" applyAlignment="1">
      <alignment horizontal="left"/>
    </xf>
    <xf numFmtId="0" fontId="9" fillId="2" borderId="21" xfId="0" applyFont="1" applyFill="1" applyBorder="1" applyAlignment="1"/>
    <xf numFmtId="0" fontId="9" fillId="2" borderId="22" xfId="0" applyFont="1" applyFill="1" applyBorder="1" applyAlignment="1"/>
    <xf numFmtId="176" fontId="0" fillId="0" borderId="0" xfId="0" applyNumberFormat="1"/>
    <xf numFmtId="176" fontId="0" fillId="0" borderId="0" xfId="0" applyNumberFormat="1" applyAlignment="1">
      <alignment horizontal="right"/>
    </xf>
    <xf numFmtId="0" fontId="0" fillId="0" borderId="1" xfId="0" applyFont="1" applyBorder="1"/>
    <xf numFmtId="0" fontId="21" fillId="5" borderId="23" xfId="0" applyFont="1" applyFill="1" applyBorder="1"/>
    <xf numFmtId="3" fontId="0" fillId="8" borderId="65" xfId="0" applyNumberFormat="1" applyFill="1" applyBorder="1"/>
    <xf numFmtId="3" fontId="0" fillId="0" borderId="65" xfId="0" applyNumberFormat="1" applyBorder="1"/>
    <xf numFmtId="0" fontId="0" fillId="8" borderId="66" xfId="0" applyFill="1" applyBorder="1"/>
    <xf numFmtId="3" fontId="0" fillId="8" borderId="67" xfId="0" applyNumberFormat="1" applyFill="1" applyBorder="1"/>
    <xf numFmtId="3" fontId="0" fillId="0" borderId="67" xfId="0" applyNumberFormat="1" applyBorder="1"/>
    <xf numFmtId="0" fontId="21" fillId="8" borderId="66" xfId="0" applyFont="1" applyFill="1" applyBorder="1"/>
    <xf numFmtId="0" fontId="0" fillId="0" borderId="69" xfId="0" applyBorder="1"/>
    <xf numFmtId="0" fontId="0" fillId="0" borderId="68" xfId="0" applyBorder="1"/>
    <xf numFmtId="176" fontId="0" fillId="0" borderId="68" xfId="0" applyNumberFormat="1" applyBorder="1"/>
    <xf numFmtId="0" fontId="0" fillId="0" borderId="23" xfId="0" applyBorder="1"/>
    <xf numFmtId="176" fontId="0" fillId="0" borderId="23" xfId="0" applyNumberFormat="1" applyBorder="1"/>
    <xf numFmtId="0" fontId="0" fillId="9" borderId="63" xfId="0" applyFill="1" applyBorder="1" applyAlignment="1">
      <alignment shrinkToFit="1"/>
    </xf>
    <xf numFmtId="0" fontId="6" fillId="5" borderId="0" xfId="0" applyFont="1" applyFill="1" applyBorder="1" applyAlignment="1"/>
    <xf numFmtId="0" fontId="9" fillId="5" borderId="0" xfId="0" applyFont="1" applyFill="1" applyBorder="1"/>
    <xf numFmtId="0" fontId="9" fillId="5" borderId="0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center"/>
    </xf>
    <xf numFmtId="0" fontId="19" fillId="5" borderId="0" xfId="0" applyFont="1" applyFill="1" applyBorder="1" applyProtection="1">
      <protection hidden="1"/>
    </xf>
    <xf numFmtId="0" fontId="10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shrinkToFit="1"/>
    </xf>
    <xf numFmtId="0" fontId="12" fillId="5" borderId="0" xfId="0" applyFont="1" applyFill="1" applyBorder="1"/>
    <xf numFmtId="0" fontId="12" fillId="5" borderId="0" xfId="0" applyFont="1" applyFill="1" applyAlignment="1"/>
    <xf numFmtId="0" fontId="14" fillId="5" borderId="0" xfId="0" applyFont="1" applyFill="1" applyBorder="1"/>
    <xf numFmtId="0" fontId="14" fillId="5" borderId="0" xfId="0" applyFont="1" applyFill="1" applyAlignment="1"/>
    <xf numFmtId="0" fontId="9" fillId="5" borderId="0" xfId="0" applyFont="1" applyFill="1" applyBorder="1" applyAlignment="1">
      <alignment horizontal="distributed"/>
    </xf>
    <xf numFmtId="0" fontId="9" fillId="5" borderId="0" xfId="0" applyFont="1" applyFill="1" applyAlignment="1"/>
    <xf numFmtId="49" fontId="9" fillId="5" borderId="16" xfId="0" applyNumberFormat="1" applyFont="1" applyFill="1" applyBorder="1" applyAlignment="1">
      <alignment horizontal="center"/>
    </xf>
    <xf numFmtId="0" fontId="9" fillId="5" borderId="8" xfId="0" applyNumberFormat="1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/>
    <xf numFmtId="0" fontId="14" fillId="5" borderId="0" xfId="0" applyFont="1" applyFill="1" applyBorder="1" applyAlignment="1">
      <alignment horizontal="left"/>
    </xf>
    <xf numFmtId="0" fontId="9" fillId="5" borderId="0" xfId="0" applyFont="1" applyFill="1" applyBorder="1" applyAlignment="1"/>
    <xf numFmtId="0" fontId="9" fillId="5" borderId="0" xfId="0" applyFont="1" applyFill="1" applyAlignment="1">
      <alignment horizontal="distributed"/>
    </xf>
    <xf numFmtId="0" fontId="9" fillId="5" borderId="8" xfId="0" applyNumberFormat="1" applyFont="1" applyFill="1" applyBorder="1" applyAlignment="1">
      <alignment horizontal="left"/>
    </xf>
    <xf numFmtId="0" fontId="9" fillId="5" borderId="8" xfId="0" applyNumberFormat="1" applyFont="1" applyFill="1" applyBorder="1" applyAlignment="1" applyProtection="1">
      <protection hidden="1"/>
    </xf>
    <xf numFmtId="0" fontId="9" fillId="5" borderId="8" xfId="0" applyFont="1" applyFill="1" applyBorder="1" applyAlignment="1"/>
    <xf numFmtId="0" fontId="9" fillId="5" borderId="0" xfId="0" applyFont="1" applyFill="1" applyBorder="1" applyAlignment="1">
      <alignment horizontal="left"/>
    </xf>
    <xf numFmtId="176" fontId="22" fillId="5" borderId="0" xfId="0" applyNumberFormat="1" applyFont="1" applyFill="1" applyBorder="1" applyAlignment="1"/>
    <xf numFmtId="176" fontId="22" fillId="5" borderId="0" xfId="0" applyNumberFormat="1" applyFont="1" applyFill="1" applyAlignment="1"/>
    <xf numFmtId="176" fontId="22" fillId="5" borderId="4" xfId="0" applyNumberFormat="1" applyFont="1" applyFill="1" applyBorder="1" applyAlignment="1"/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9" fillId="5" borderId="12" xfId="0" applyFont="1" applyFill="1" applyBorder="1" applyAlignment="1" applyProtection="1">
      <protection locked="0" hidden="1"/>
    </xf>
    <xf numFmtId="0" fontId="9" fillId="5" borderId="1" xfId="0" applyFont="1" applyFill="1" applyBorder="1" applyAlignment="1" applyProtection="1">
      <protection locked="0" hidden="1"/>
    </xf>
    <xf numFmtId="176" fontId="9" fillId="5" borderId="0" xfId="0" applyNumberFormat="1" applyFont="1" applyFill="1" applyBorder="1"/>
    <xf numFmtId="0" fontId="1" fillId="5" borderId="13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protection locked="0"/>
    </xf>
    <xf numFmtId="0" fontId="1" fillId="5" borderId="14" xfId="0" applyFont="1" applyFill="1" applyBorder="1" applyAlignment="1" applyProtection="1">
      <alignment horizontal="center"/>
      <protection locked="0"/>
    </xf>
    <xf numFmtId="0" fontId="9" fillId="5" borderId="15" xfId="0" applyFont="1" applyFill="1" applyBorder="1" applyAlignment="1" applyProtection="1">
      <protection locked="0"/>
    </xf>
    <xf numFmtId="0" fontId="6" fillId="5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distributed" vertical="top"/>
    </xf>
    <xf numFmtId="0" fontId="9" fillId="5" borderId="1" xfId="0" applyFont="1" applyFill="1" applyBorder="1" applyAlignment="1">
      <alignment vertical="top"/>
    </xf>
    <xf numFmtId="0" fontId="14" fillId="5" borderId="1" xfId="0" applyFont="1" applyFill="1" applyBorder="1"/>
    <xf numFmtId="0" fontId="14" fillId="5" borderId="0" xfId="0" applyFont="1" applyFill="1" applyBorder="1" applyAlignment="1"/>
    <xf numFmtId="0" fontId="6" fillId="5" borderId="0" xfId="0" applyFont="1" applyFill="1" applyAlignment="1"/>
    <xf numFmtId="0" fontId="9" fillId="5" borderId="5" xfId="0" applyFont="1" applyFill="1" applyBorder="1" applyAlignment="1"/>
    <xf numFmtId="0" fontId="16" fillId="5" borderId="0" xfId="0" applyFont="1" applyFill="1" applyBorder="1" applyAlignment="1"/>
    <xf numFmtId="0" fontId="15" fillId="5" borderId="0" xfId="0" applyFont="1" applyFill="1" applyBorder="1"/>
    <xf numFmtId="0" fontId="9" fillId="5" borderId="17" xfId="0" applyFont="1" applyFill="1" applyBorder="1" applyAlignment="1"/>
    <xf numFmtId="0" fontId="0" fillId="5" borderId="0" xfId="0" applyFont="1" applyFill="1" applyBorder="1"/>
    <xf numFmtId="0" fontId="9" fillId="5" borderId="0" xfId="0" applyFont="1" applyFill="1" applyBorder="1" applyAlignment="1">
      <alignment wrapText="1"/>
    </xf>
    <xf numFmtId="0" fontId="7" fillId="5" borderId="6" xfId="0" applyFont="1" applyFill="1" applyBorder="1" applyAlignment="1"/>
    <xf numFmtId="0" fontId="7" fillId="5" borderId="7" xfId="0" applyFont="1" applyFill="1" applyBorder="1" applyAlignment="1"/>
    <xf numFmtId="0" fontId="0" fillId="0" borderId="5" xfId="0" applyFont="1" applyBorder="1"/>
    <xf numFmtId="0" fontId="0" fillId="0" borderId="5" xfId="0" applyFont="1" applyBorder="1" applyAlignment="1">
      <alignment horizontal="right"/>
    </xf>
    <xf numFmtId="0" fontId="25" fillId="0" borderId="0" xfId="0" applyFont="1"/>
    <xf numFmtId="0" fontId="0" fillId="5" borderId="0" xfId="0" applyFont="1" applyFill="1" applyBorder="1" applyAlignment="1">
      <alignment horizontal="distributed"/>
    </xf>
    <xf numFmtId="176" fontId="0" fillId="8" borderId="70" xfId="0" applyNumberFormat="1" applyFill="1" applyBorder="1"/>
    <xf numFmtId="3" fontId="0" fillId="8" borderId="71" xfId="0" applyNumberFormat="1" applyFill="1" applyBorder="1"/>
    <xf numFmtId="3" fontId="0" fillId="8" borderId="73" xfId="0" applyNumberFormat="1" applyFill="1" applyBorder="1"/>
    <xf numFmtId="3" fontId="0" fillId="8" borderId="74" xfId="0" applyNumberFormat="1" applyFill="1" applyBorder="1"/>
    <xf numFmtId="0" fontId="26" fillId="2" borderId="19" xfId="0" applyFont="1" applyFill="1" applyBorder="1"/>
    <xf numFmtId="0" fontId="7" fillId="0" borderId="0" xfId="0" applyFont="1"/>
    <xf numFmtId="0" fontId="6" fillId="5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/>
    </xf>
    <xf numFmtId="0" fontId="9" fillId="0" borderId="8" xfId="0" applyFont="1" applyBorder="1" applyAlignment="1"/>
    <xf numFmtId="0" fontId="9" fillId="5" borderId="0" xfId="0" applyFont="1" applyFill="1" applyAlignment="1"/>
    <xf numFmtId="0" fontId="9" fillId="5" borderId="4" xfId="0" applyFont="1" applyFill="1" applyBorder="1" applyAlignment="1"/>
    <xf numFmtId="0" fontId="9" fillId="5" borderId="16" xfId="0" applyFont="1" applyFill="1" applyBorder="1" applyAlignment="1" applyProtection="1">
      <protection hidden="1"/>
    </xf>
    <xf numFmtId="0" fontId="9" fillId="2" borderId="4" xfId="0" applyFont="1" applyFill="1" applyBorder="1" applyAlignment="1"/>
    <xf numFmtId="0" fontId="9" fillId="5" borderId="1" xfId="0" applyFont="1" applyFill="1" applyBorder="1" applyAlignment="1" applyProtection="1">
      <protection locked="0"/>
    </xf>
    <xf numFmtId="0" fontId="9" fillId="5" borderId="15" xfId="0" applyFont="1" applyFill="1" applyBorder="1" applyAlignment="1" applyProtection="1">
      <protection locked="0"/>
    </xf>
    <xf numFmtId="0" fontId="9" fillId="5" borderId="1" xfId="0" applyFont="1" applyFill="1" applyBorder="1" applyAlignment="1" applyProtection="1">
      <protection locked="0" hidden="1"/>
    </xf>
    <xf numFmtId="0" fontId="7" fillId="5" borderId="3" xfId="0" applyFont="1" applyFill="1" applyBorder="1" applyAlignment="1">
      <alignment horizontal="center"/>
    </xf>
    <xf numFmtId="0" fontId="9" fillId="5" borderId="0" xfId="0" applyFont="1" applyFill="1" applyAlignment="1"/>
    <xf numFmtId="0" fontId="14" fillId="5" borderId="0" xfId="0" applyFont="1" applyFill="1" applyAlignment="1"/>
    <xf numFmtId="0" fontId="9" fillId="5" borderId="12" xfId="0" applyFont="1" applyFill="1" applyBorder="1" applyAlignment="1" applyProtection="1">
      <protection locked="0" hidden="1"/>
    </xf>
    <xf numFmtId="0" fontId="9" fillId="5" borderId="5" xfId="0" applyFont="1" applyFill="1" applyBorder="1" applyAlignment="1"/>
    <xf numFmtId="0" fontId="6" fillId="5" borderId="0" xfId="0" applyFont="1" applyFill="1" applyBorder="1" applyAlignment="1"/>
    <xf numFmtId="0" fontId="11" fillId="5" borderId="0" xfId="0" applyFont="1" applyFill="1" applyBorder="1" applyAlignment="1">
      <alignment horizontal="distributed" vertical="top"/>
    </xf>
    <xf numFmtId="0" fontId="9" fillId="5" borderId="4" xfId="0" applyFont="1" applyFill="1" applyBorder="1" applyAlignment="1"/>
    <xf numFmtId="0" fontId="9" fillId="5" borderId="0" xfId="0" applyFont="1" applyFill="1" applyBorder="1" applyAlignment="1"/>
    <xf numFmtId="0" fontId="9" fillId="5" borderId="8" xfId="0" applyFont="1" applyFill="1" applyBorder="1" applyAlignment="1"/>
    <xf numFmtId="0" fontId="9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 shrinkToFit="1"/>
    </xf>
    <xf numFmtId="0" fontId="9" fillId="5" borderId="18" xfId="0" applyFont="1" applyFill="1" applyBorder="1" applyAlignment="1">
      <alignment horizontal="center"/>
    </xf>
    <xf numFmtId="0" fontId="9" fillId="5" borderId="18" xfId="0" applyFont="1" applyFill="1" applyBorder="1" applyAlignment="1"/>
    <xf numFmtId="3" fontId="9" fillId="5" borderId="18" xfId="0" applyNumberFormat="1" applyFont="1" applyFill="1" applyBorder="1" applyAlignment="1"/>
    <xf numFmtId="0" fontId="6" fillId="6" borderId="2" xfId="0" applyFont="1" applyFill="1" applyBorder="1" applyAlignment="1" applyProtection="1">
      <alignment horizontal="center" vertical="center" shrinkToFit="1"/>
      <protection locked="0"/>
    </xf>
    <xf numFmtId="0" fontId="6" fillId="6" borderId="1" xfId="0" applyFont="1" applyFill="1" applyBorder="1" applyAlignment="1" applyProtection="1">
      <alignment horizontal="center" vertical="center" wrapText="1" shrinkToFit="1"/>
      <protection locked="0"/>
    </xf>
    <xf numFmtId="0" fontId="6" fillId="6" borderId="21" xfId="0" applyFont="1" applyFill="1" applyBorder="1" applyAlignment="1" applyProtection="1">
      <alignment horizontal="center" vertical="center" wrapText="1" shrinkToFit="1"/>
      <protection locked="0"/>
    </xf>
    <xf numFmtId="0" fontId="10" fillId="7" borderId="72" xfId="0" applyFont="1" applyFill="1" applyBorder="1" applyAlignment="1" applyProtection="1">
      <alignment horizontal="center" vertical="center" wrapText="1" shrinkToFit="1"/>
      <protection locked="0"/>
    </xf>
    <xf numFmtId="0" fontId="6" fillId="7" borderId="64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0" fontId="6" fillId="6" borderId="22" xfId="0" applyFont="1" applyFill="1" applyBorder="1" applyAlignment="1" applyProtection="1">
      <alignment horizontal="center" vertical="center" shrinkToFit="1"/>
      <protection locked="0"/>
    </xf>
    <xf numFmtId="176" fontId="0" fillId="8" borderId="78" xfId="0" applyNumberFormat="1" applyFill="1" applyBorder="1" applyAlignment="1">
      <alignment horizontal="right"/>
    </xf>
    <xf numFmtId="176" fontId="21" fillId="8" borderId="78" xfId="0" applyNumberFormat="1" applyFont="1" applyFill="1" applyBorder="1" applyAlignment="1">
      <alignment horizontal="right"/>
    </xf>
    <xf numFmtId="176" fontId="21" fillId="5" borderId="27" xfId="0" applyNumberFormat="1" applyFont="1" applyFill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0" xfId="0" applyBorder="1"/>
    <xf numFmtId="49" fontId="0" fillId="0" borderId="0" xfId="0" applyNumberFormat="1" applyBorder="1"/>
    <xf numFmtId="0" fontId="0" fillId="8" borderId="63" xfId="0" applyFill="1" applyBorder="1" applyAlignment="1">
      <alignment shrinkToFit="1"/>
    </xf>
    <xf numFmtId="0" fontId="0" fillId="9" borderId="79" xfId="0" applyFill="1" applyBorder="1" applyAlignment="1">
      <alignment shrinkToFit="1"/>
    </xf>
    <xf numFmtId="176" fontId="21" fillId="5" borderId="80" xfId="0" applyNumberFormat="1" applyFont="1" applyFill="1" applyBorder="1" applyAlignment="1">
      <alignment horizontal="right"/>
    </xf>
    <xf numFmtId="0" fontId="0" fillId="8" borderId="81" xfId="0" applyFill="1" applyBorder="1" applyAlignment="1">
      <alignment shrinkToFit="1"/>
    </xf>
    <xf numFmtId="176" fontId="21" fillId="8" borderId="82" xfId="0" applyNumberFormat="1" applyFont="1" applyFill="1" applyBorder="1" applyAlignment="1">
      <alignment horizontal="right"/>
    </xf>
    <xf numFmtId="0" fontId="0" fillId="8" borderId="83" xfId="0" applyFill="1" applyBorder="1" applyAlignment="1">
      <alignment horizontal="center"/>
    </xf>
    <xf numFmtId="0" fontId="0" fillId="8" borderId="84" xfId="0" applyFill="1" applyBorder="1" applyAlignment="1">
      <alignment horizontal="center"/>
    </xf>
    <xf numFmtId="0" fontId="0" fillId="9" borderId="85" xfId="0" applyFill="1" applyBorder="1" applyAlignment="1">
      <alignment horizontal="center"/>
    </xf>
    <xf numFmtId="0" fontId="0" fillId="9" borderId="83" xfId="0" applyFill="1" applyBorder="1" applyAlignment="1">
      <alignment horizontal="center"/>
    </xf>
    <xf numFmtId="0" fontId="21" fillId="5" borderId="62" xfId="0" applyFont="1" applyFill="1" applyBorder="1"/>
    <xf numFmtId="0" fontId="0" fillId="0" borderId="86" xfId="0" applyBorder="1"/>
    <xf numFmtId="0" fontId="21" fillId="8" borderId="87" xfId="0" applyFont="1" applyFill="1" applyBorder="1"/>
    <xf numFmtId="3" fontId="0" fillId="8" borderId="88" xfId="0" applyNumberFormat="1" applyFill="1" applyBorder="1"/>
    <xf numFmtId="3" fontId="0" fillId="8" borderId="89" xfId="0" applyNumberFormat="1" applyFill="1" applyBorder="1"/>
    <xf numFmtId="3" fontId="0" fillId="8" borderId="90" xfId="0" applyNumberFormat="1" applyFill="1" applyBorder="1"/>
    <xf numFmtId="3" fontId="0" fillId="0" borderId="88" xfId="0" applyNumberFormat="1" applyBorder="1"/>
    <xf numFmtId="0" fontId="0" fillId="8" borderId="79" xfId="0" applyFill="1" applyBorder="1" applyAlignment="1">
      <alignment shrinkToFit="1"/>
    </xf>
    <xf numFmtId="0" fontId="0" fillId="8" borderId="85" xfId="0" applyFill="1" applyBorder="1" applyAlignment="1">
      <alignment horizontal="center"/>
    </xf>
    <xf numFmtId="176" fontId="0" fillId="8" borderId="91" xfId="0" applyNumberFormat="1" applyFill="1" applyBorder="1" applyAlignment="1">
      <alignment horizontal="right"/>
    </xf>
    <xf numFmtId="0" fontId="0" fillId="8" borderId="92" xfId="0" applyFill="1" applyBorder="1"/>
    <xf numFmtId="3" fontId="0" fillId="8" borderId="93" xfId="0" applyNumberFormat="1" applyFill="1" applyBorder="1"/>
    <xf numFmtId="49" fontId="6" fillId="6" borderId="94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94" xfId="0" applyFont="1" applyFill="1" applyBorder="1" applyAlignment="1" applyProtection="1">
      <alignment horizontal="center" vertical="center"/>
      <protection locked="0"/>
    </xf>
    <xf numFmtId="0" fontId="6" fillId="6" borderId="95" xfId="0" applyFont="1" applyFill="1" applyBorder="1" applyAlignment="1" applyProtection="1">
      <alignment horizontal="center" vertical="center" shrinkToFit="1"/>
      <protection locked="0"/>
    </xf>
    <xf numFmtId="0" fontId="6" fillId="6" borderId="96" xfId="0" applyFont="1" applyFill="1" applyBorder="1" applyAlignment="1" applyProtection="1">
      <alignment vertical="center"/>
      <protection locked="0"/>
    </xf>
    <xf numFmtId="49" fontId="0" fillId="8" borderId="97" xfId="0" applyNumberFormat="1" applyFill="1" applyBorder="1"/>
    <xf numFmtId="49" fontId="0" fillId="8" borderId="98" xfId="0" applyNumberFormat="1" applyFill="1" applyBorder="1"/>
    <xf numFmtId="49" fontId="0" fillId="8" borderId="99" xfId="0" applyNumberFormat="1" applyFill="1" applyBorder="1"/>
    <xf numFmtId="49" fontId="0" fillId="9" borderId="97" xfId="0" applyNumberFormat="1" applyFill="1" applyBorder="1"/>
    <xf numFmtId="49" fontId="0" fillId="9" borderId="98" xfId="0" applyNumberFormat="1" applyFill="1" applyBorder="1"/>
    <xf numFmtId="0" fontId="0" fillId="0" borderId="19" xfId="0" applyBorder="1"/>
    <xf numFmtId="0" fontId="0" fillId="0" borderId="4" xfId="0" applyBorder="1" applyAlignment="1">
      <alignment horizontal="center"/>
    </xf>
    <xf numFmtId="49" fontId="0" fillId="8" borderId="79" xfId="0" applyNumberFormat="1" applyFill="1" applyBorder="1" applyAlignment="1">
      <alignment horizontal="center"/>
    </xf>
    <xf numFmtId="49" fontId="0" fillId="8" borderId="63" xfId="0" applyNumberFormat="1" applyFill="1" applyBorder="1" applyAlignment="1">
      <alignment horizontal="center"/>
    </xf>
    <xf numFmtId="49" fontId="0" fillId="8" borderId="81" xfId="0" applyNumberFormat="1" applyFill="1" applyBorder="1" applyAlignment="1">
      <alignment horizontal="center"/>
    </xf>
    <xf numFmtId="49" fontId="0" fillId="9" borderId="79" xfId="0" applyNumberFormat="1" applyFill="1" applyBorder="1" applyAlignment="1">
      <alignment horizontal="center"/>
    </xf>
    <xf numFmtId="49" fontId="0" fillId="9" borderId="63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4" fontId="0" fillId="5" borderId="11" xfId="0" applyNumberFormat="1" applyFont="1" applyFill="1" applyBorder="1" applyAlignment="1" applyProtection="1">
      <alignment horizontal="right" shrinkToFit="1"/>
      <protection locked="0" hidden="1"/>
    </xf>
    <xf numFmtId="14" fontId="9" fillId="5" borderId="13" xfId="0" applyNumberFormat="1" applyFont="1" applyFill="1" applyBorder="1" applyAlignment="1" applyProtection="1">
      <alignment shrinkToFit="1"/>
      <protection locked="0" hidden="1"/>
    </xf>
    <xf numFmtId="14" fontId="9" fillId="5" borderId="13" xfId="0" applyNumberFormat="1" applyFont="1" applyFill="1" applyBorder="1" applyAlignment="1" applyProtection="1">
      <alignment horizontal="center" shrinkToFit="1"/>
      <protection locked="0" hidden="1"/>
    </xf>
    <xf numFmtId="0" fontId="9" fillId="5" borderId="1" xfId="0" applyFont="1" applyFill="1" applyBorder="1" applyAlignment="1" applyProtection="1">
      <protection locked="0"/>
    </xf>
    <xf numFmtId="0" fontId="9" fillId="5" borderId="8" xfId="0" applyFont="1" applyFill="1" applyBorder="1" applyAlignment="1" applyProtection="1">
      <protection locked="0"/>
    </xf>
    <xf numFmtId="0" fontId="9" fillId="5" borderId="26" xfId="0" applyFont="1" applyFill="1" applyBorder="1" applyAlignment="1" applyProtection="1">
      <protection locked="0"/>
    </xf>
    <xf numFmtId="0" fontId="9" fillId="5" borderId="21" xfId="0" applyFont="1" applyFill="1" applyBorder="1" applyAlignment="1" applyProtection="1"/>
    <xf numFmtId="0" fontId="1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176" fontId="9" fillId="0" borderId="0" xfId="0" applyNumberFormat="1" applyFont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21" xfId="0" applyFont="1" applyBorder="1" applyAlignment="1"/>
    <xf numFmtId="0" fontId="9" fillId="0" borderId="8" xfId="0" applyFont="1" applyBorder="1" applyAlignment="1"/>
    <xf numFmtId="0" fontId="9" fillId="0" borderId="5" xfId="0" applyFont="1" applyBorder="1" applyAlignment="1"/>
    <xf numFmtId="0" fontId="9" fillId="0" borderId="28" xfId="0" applyFont="1" applyBorder="1" applyAlignment="1"/>
    <xf numFmtId="0" fontId="17" fillId="3" borderId="21" xfId="0" applyFont="1" applyFill="1" applyBorder="1" applyAlignment="1" applyProtection="1">
      <alignment horizontal="left"/>
      <protection locked="0"/>
    </xf>
    <xf numFmtId="0" fontId="17" fillId="3" borderId="8" xfId="0" applyFont="1" applyFill="1" applyBorder="1" applyAlignment="1" applyProtection="1">
      <alignment horizontal="left"/>
      <protection locked="0"/>
    </xf>
    <xf numFmtId="0" fontId="17" fillId="3" borderId="26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49" fontId="0" fillId="4" borderId="21" xfId="0" applyNumberFormat="1" applyFont="1" applyFill="1" applyBorder="1" applyAlignment="1" applyProtection="1">
      <alignment horizontal="left"/>
      <protection locked="0"/>
    </xf>
    <xf numFmtId="49" fontId="9" fillId="4" borderId="26" xfId="0" applyNumberFormat="1" applyFont="1" applyFill="1" applyBorder="1" applyAlignment="1" applyProtection="1">
      <alignment horizontal="left"/>
      <protection locked="0"/>
    </xf>
    <xf numFmtId="0" fontId="0" fillId="3" borderId="21" xfId="0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0" fontId="9" fillId="3" borderId="26" xfId="0" applyFont="1" applyFill="1" applyBorder="1" applyAlignment="1">
      <alignment horizontal="left"/>
    </xf>
    <xf numFmtId="177" fontId="0" fillId="3" borderId="1" xfId="0" applyNumberFormat="1" applyFont="1" applyFill="1" applyBorder="1" applyAlignment="1" applyProtection="1">
      <alignment horizontal="left"/>
      <protection locked="0"/>
    </xf>
    <xf numFmtId="177" fontId="9" fillId="3" borderId="1" xfId="0" applyNumberFormat="1" applyFont="1" applyFill="1" applyBorder="1" applyAlignment="1" applyProtection="1">
      <alignment horizontal="left"/>
      <protection locked="0"/>
    </xf>
    <xf numFmtId="49" fontId="0" fillId="3" borderId="1" xfId="0" applyNumberFormat="1" applyFont="1" applyFill="1" applyBorder="1" applyAlignment="1" applyProtection="1">
      <alignment horizontal="left"/>
      <protection locked="0"/>
    </xf>
    <xf numFmtId="49" fontId="9" fillId="3" borderId="1" xfId="0" applyNumberFormat="1" applyFont="1" applyFill="1" applyBorder="1" applyAlignment="1" applyProtection="1">
      <alignment horizontal="left"/>
      <protection locked="0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9" fillId="3" borderId="26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176" fontId="22" fillId="5" borderId="0" xfId="0" applyNumberFormat="1" applyFont="1" applyFill="1" applyAlignment="1">
      <alignment horizontal="center"/>
    </xf>
    <xf numFmtId="3" fontId="9" fillId="5" borderId="15" xfId="0" applyNumberFormat="1" applyFont="1" applyFill="1" applyBorder="1" applyAlignment="1" applyProtection="1"/>
    <xf numFmtId="3" fontId="9" fillId="5" borderId="56" xfId="0" applyNumberFormat="1" applyFont="1" applyFill="1" applyBorder="1" applyAlignment="1" applyProtection="1"/>
    <xf numFmtId="0" fontId="10" fillId="5" borderId="18" xfId="0" applyFont="1" applyFill="1" applyBorder="1" applyAlignment="1"/>
    <xf numFmtId="0" fontId="9" fillId="5" borderId="15" xfId="0" applyFont="1" applyFill="1" applyBorder="1" applyAlignment="1" applyProtection="1">
      <alignment horizontal="center"/>
      <protection locked="0"/>
    </xf>
    <xf numFmtId="0" fontId="9" fillId="5" borderId="15" xfId="0" applyFont="1" applyFill="1" applyBorder="1" applyAlignment="1" applyProtection="1">
      <protection locked="0"/>
    </xf>
    <xf numFmtId="3" fontId="9" fillId="5" borderId="15" xfId="0" applyNumberFormat="1" applyFont="1" applyFill="1" applyBorder="1" applyAlignment="1" applyProtection="1">
      <protection locked="0"/>
    </xf>
    <xf numFmtId="3" fontId="9" fillId="5" borderId="21" xfId="0" applyNumberFormat="1" applyFont="1" applyFill="1" applyBorder="1" applyAlignment="1" applyProtection="1"/>
    <xf numFmtId="3" fontId="9" fillId="5" borderId="8" xfId="0" applyNumberFormat="1" applyFont="1" applyFill="1" applyBorder="1" applyAlignment="1" applyProtection="1"/>
    <xf numFmtId="3" fontId="9" fillId="5" borderId="39" xfId="0" applyNumberFormat="1" applyFont="1" applyFill="1" applyBorder="1" applyAlignment="1" applyProtection="1"/>
    <xf numFmtId="181" fontId="9" fillId="5" borderId="1" xfId="0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protection locked="0"/>
    </xf>
    <xf numFmtId="3" fontId="9" fillId="5" borderId="1" xfId="0" applyNumberFormat="1" applyFont="1" applyFill="1" applyBorder="1" applyAlignment="1" applyProtection="1">
      <protection locked="0"/>
    </xf>
    <xf numFmtId="3" fontId="9" fillId="5" borderId="1" xfId="0" applyNumberFormat="1" applyFont="1" applyFill="1" applyBorder="1" applyAlignment="1" applyProtection="1"/>
    <xf numFmtId="3" fontId="9" fillId="5" borderId="57" xfId="0" applyNumberFormat="1" applyFont="1" applyFill="1" applyBorder="1" applyAlignment="1" applyProtection="1"/>
    <xf numFmtId="0" fontId="9" fillId="5" borderId="21" xfId="0" applyFont="1" applyFill="1" applyBorder="1" applyAlignment="1" applyProtection="1">
      <protection locked="0"/>
    </xf>
    <xf numFmtId="0" fontId="9" fillId="5" borderId="8" xfId="0" applyFont="1" applyFill="1" applyBorder="1" applyAlignment="1" applyProtection="1">
      <protection locked="0"/>
    </xf>
    <xf numFmtId="0" fontId="9" fillId="5" borderId="26" xfId="0" applyFont="1" applyFill="1" applyBorder="1" applyAlignment="1" applyProtection="1">
      <protection locked="0"/>
    </xf>
    <xf numFmtId="3" fontId="9" fillId="5" borderId="21" xfId="0" applyNumberFormat="1" applyFont="1" applyFill="1" applyBorder="1" applyAlignment="1" applyProtection="1">
      <protection locked="0"/>
    </xf>
    <xf numFmtId="3" fontId="9" fillId="5" borderId="8" xfId="0" applyNumberFormat="1" applyFont="1" applyFill="1" applyBorder="1" applyAlignment="1" applyProtection="1">
      <protection locked="0"/>
    </xf>
    <xf numFmtId="3" fontId="9" fillId="5" borderId="26" xfId="0" applyNumberFormat="1" applyFont="1" applyFill="1" applyBorder="1" applyAlignment="1" applyProtection="1">
      <protection locked="0"/>
    </xf>
    <xf numFmtId="3" fontId="9" fillId="5" borderId="1" xfId="0" applyNumberFormat="1" applyFont="1" applyFill="1" applyBorder="1" applyAlignment="1" applyProtection="1">
      <protection hidden="1"/>
    </xf>
    <xf numFmtId="3" fontId="9" fillId="5" borderId="57" xfId="0" applyNumberFormat="1" applyFont="1" applyFill="1" applyBorder="1" applyAlignment="1" applyProtection="1">
      <protection hidden="1"/>
    </xf>
    <xf numFmtId="0" fontId="9" fillId="5" borderId="1" xfId="0" applyFont="1" applyFill="1" applyBorder="1" applyAlignment="1" applyProtection="1">
      <protection locked="0" hidden="1"/>
    </xf>
    <xf numFmtId="178" fontId="9" fillId="5" borderId="1" xfId="0" applyNumberFormat="1" applyFont="1" applyFill="1" applyBorder="1" applyAlignment="1" applyProtection="1">
      <protection locked="0" hidden="1"/>
    </xf>
    <xf numFmtId="3" fontId="9" fillId="5" borderId="1" xfId="0" applyNumberFormat="1" applyFont="1" applyFill="1" applyBorder="1" applyAlignment="1" applyProtection="1">
      <protection locked="0" hidden="1"/>
    </xf>
    <xf numFmtId="3" fontId="9" fillId="5" borderId="21" xfId="0" applyNumberFormat="1" applyFont="1" applyFill="1" applyBorder="1" applyAlignment="1" applyProtection="1">
      <protection hidden="1"/>
    </xf>
    <xf numFmtId="3" fontId="9" fillId="5" borderId="8" xfId="0" applyNumberFormat="1" applyFont="1" applyFill="1" applyBorder="1" applyAlignment="1" applyProtection="1">
      <protection hidden="1"/>
    </xf>
    <xf numFmtId="3" fontId="9" fillId="5" borderId="39" xfId="0" applyNumberFormat="1" applyFont="1" applyFill="1" applyBorder="1" applyAlignment="1" applyProtection="1">
      <protection hidden="1"/>
    </xf>
    <xf numFmtId="0" fontId="9" fillId="5" borderId="21" xfId="0" applyFont="1" applyFill="1" applyBorder="1" applyAlignment="1" applyProtection="1">
      <protection locked="0" hidden="1"/>
    </xf>
    <xf numFmtId="0" fontId="9" fillId="5" borderId="8" xfId="0" applyFont="1" applyFill="1" applyBorder="1" applyAlignment="1" applyProtection="1">
      <protection locked="0" hidden="1"/>
    </xf>
    <xf numFmtId="0" fontId="9" fillId="5" borderId="26" xfId="0" applyFont="1" applyFill="1" applyBorder="1" applyAlignment="1" applyProtection="1">
      <protection locked="0" hidden="1"/>
    </xf>
    <xf numFmtId="178" fontId="9" fillId="5" borderId="21" xfId="0" applyNumberFormat="1" applyFont="1" applyFill="1" applyBorder="1" applyAlignment="1" applyProtection="1">
      <protection locked="0" hidden="1"/>
    </xf>
    <xf numFmtId="178" fontId="9" fillId="5" borderId="8" xfId="0" applyNumberFormat="1" applyFont="1" applyFill="1" applyBorder="1" applyAlignment="1" applyProtection="1">
      <protection locked="0" hidden="1"/>
    </xf>
    <xf numFmtId="178" fontId="9" fillId="5" borderId="26" xfId="0" applyNumberFormat="1" applyFont="1" applyFill="1" applyBorder="1" applyAlignment="1" applyProtection="1">
      <protection locked="0" hidden="1"/>
    </xf>
    <xf numFmtId="3" fontId="9" fillId="5" borderId="21" xfId="0" applyNumberFormat="1" applyFont="1" applyFill="1" applyBorder="1" applyAlignment="1" applyProtection="1">
      <protection locked="0" hidden="1"/>
    </xf>
    <xf numFmtId="3" fontId="9" fillId="5" borderId="8" xfId="0" applyNumberFormat="1" applyFont="1" applyFill="1" applyBorder="1" applyAlignment="1" applyProtection="1">
      <protection locked="0" hidden="1"/>
    </xf>
    <xf numFmtId="3" fontId="9" fillId="5" borderId="26" xfId="0" applyNumberFormat="1" applyFont="1" applyFill="1" applyBorder="1" applyAlignment="1" applyProtection="1">
      <protection locked="0" hidden="1"/>
    </xf>
    <xf numFmtId="3" fontId="9" fillId="5" borderId="59" xfId="0" applyNumberFormat="1" applyFont="1" applyFill="1" applyBorder="1" applyAlignment="1" applyProtection="1">
      <protection hidden="1"/>
    </xf>
    <xf numFmtId="3" fontId="9" fillId="5" borderId="60" xfId="0" applyNumberFormat="1" applyFont="1" applyFill="1" applyBorder="1" applyAlignment="1" applyProtection="1">
      <protection hidden="1"/>
    </xf>
    <xf numFmtId="0" fontId="0" fillId="5" borderId="12" xfId="0" applyFont="1" applyFill="1" applyBorder="1" applyAlignment="1" applyProtection="1">
      <protection locked="0" hidden="1"/>
    </xf>
    <xf numFmtId="0" fontId="9" fillId="5" borderId="12" xfId="0" applyFont="1" applyFill="1" applyBorder="1" applyAlignment="1" applyProtection="1">
      <protection locked="0" hidden="1"/>
    </xf>
    <xf numFmtId="178" fontId="9" fillId="5" borderId="30" xfId="0" applyNumberFormat="1" applyFont="1" applyFill="1" applyBorder="1" applyAlignment="1" applyProtection="1">
      <protection locked="0" hidden="1"/>
    </xf>
    <xf numFmtId="178" fontId="9" fillId="5" borderId="32" xfId="0" applyNumberFormat="1" applyFont="1" applyFill="1" applyBorder="1" applyAlignment="1" applyProtection="1">
      <protection locked="0" hidden="1"/>
    </xf>
    <xf numFmtId="178" fontId="9" fillId="5" borderId="31" xfId="0" applyNumberFormat="1" applyFont="1" applyFill="1" applyBorder="1" applyAlignment="1" applyProtection="1">
      <protection locked="0" hidden="1"/>
    </xf>
    <xf numFmtId="3" fontId="9" fillId="5" borderId="30" xfId="0" applyNumberFormat="1" applyFont="1" applyFill="1" applyBorder="1" applyAlignment="1" applyProtection="1">
      <protection locked="0" hidden="1"/>
    </xf>
    <xf numFmtId="3" fontId="9" fillId="5" borderId="32" xfId="0" applyNumberFormat="1" applyFont="1" applyFill="1" applyBorder="1" applyAlignment="1" applyProtection="1">
      <protection locked="0" hidden="1"/>
    </xf>
    <xf numFmtId="3" fontId="9" fillId="5" borderId="31" xfId="0" applyNumberFormat="1" applyFont="1" applyFill="1" applyBorder="1" applyAlignment="1" applyProtection="1">
      <protection locked="0" hidden="1"/>
    </xf>
    <xf numFmtId="0" fontId="9" fillId="5" borderId="43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9" fillId="5" borderId="0" xfId="0" applyFont="1" applyFill="1" applyBorder="1" applyAlignment="1"/>
    <xf numFmtId="0" fontId="9" fillId="5" borderId="0" xfId="0" applyFont="1" applyFill="1" applyAlignment="1"/>
    <xf numFmtId="0" fontId="9" fillId="5" borderId="4" xfId="0" applyFont="1" applyFill="1" applyBorder="1" applyAlignment="1"/>
    <xf numFmtId="0" fontId="6" fillId="5" borderId="19" xfId="0" applyFont="1" applyFill="1" applyBorder="1" applyAlignment="1"/>
    <xf numFmtId="0" fontId="6" fillId="5" borderId="0" xfId="0" applyFont="1" applyFill="1" applyBorder="1" applyAlignment="1"/>
    <xf numFmtId="0" fontId="0" fillId="5" borderId="0" xfId="0" quotePrefix="1" applyFont="1" applyFill="1" applyBorder="1" applyAlignment="1">
      <alignment horizontal="left" vertical="top" shrinkToFit="1"/>
    </xf>
    <xf numFmtId="0" fontId="0" fillId="5" borderId="4" xfId="0" quotePrefix="1" applyFont="1" applyFill="1" applyBorder="1" applyAlignment="1">
      <alignment horizontal="left" vertical="top" shrinkToFit="1"/>
    </xf>
    <xf numFmtId="0" fontId="6" fillId="5" borderId="25" xfId="0" applyFont="1" applyFill="1" applyBorder="1" applyAlignment="1">
      <alignment wrapText="1"/>
    </xf>
    <xf numFmtId="0" fontId="6" fillId="5" borderId="16" xfId="0" applyFont="1" applyFill="1" applyBorder="1" applyAlignment="1"/>
    <xf numFmtId="0" fontId="9" fillId="5" borderId="16" xfId="0" applyFont="1" applyFill="1" applyBorder="1" applyAlignment="1">
      <alignment shrinkToFit="1"/>
    </xf>
    <xf numFmtId="0" fontId="6" fillId="5" borderId="16" xfId="0" applyFont="1" applyFill="1" applyBorder="1" applyAlignment="1">
      <alignment shrinkToFit="1"/>
    </xf>
    <xf numFmtId="0" fontId="9" fillId="5" borderId="22" xfId="0" applyFont="1" applyFill="1" applyBorder="1" applyAlignment="1">
      <alignment shrinkToFit="1"/>
    </xf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 shrinkToFit="1"/>
    </xf>
    <xf numFmtId="0" fontId="24" fillId="5" borderId="4" xfId="0" applyFont="1" applyFill="1" applyBorder="1" applyAlignment="1">
      <alignment vertical="center" shrinkToFit="1"/>
    </xf>
    <xf numFmtId="0" fontId="14" fillId="5" borderId="46" xfId="0" applyFont="1" applyFill="1" applyBorder="1" applyAlignment="1"/>
    <xf numFmtId="0" fontId="9" fillId="5" borderId="2" xfId="0" applyFont="1" applyFill="1" applyBorder="1" applyAlignment="1"/>
    <xf numFmtId="0" fontId="6" fillId="5" borderId="20" xfId="0" applyFont="1" applyFill="1" applyBorder="1" applyAlignment="1"/>
    <xf numFmtId="0" fontId="6" fillId="5" borderId="5" xfId="0" applyFont="1" applyFill="1" applyBorder="1" applyAlignment="1"/>
    <xf numFmtId="0" fontId="9" fillId="5" borderId="5" xfId="0" applyFont="1" applyFill="1" applyBorder="1" applyAlignment="1">
      <alignment shrinkToFit="1"/>
    </xf>
    <xf numFmtId="0" fontId="9" fillId="5" borderId="28" xfId="0" applyFont="1" applyFill="1" applyBorder="1" applyAlignment="1">
      <alignment shrinkToFit="1"/>
    </xf>
    <xf numFmtId="0" fontId="13" fillId="5" borderId="46" xfId="0" applyFont="1" applyFill="1" applyBorder="1" applyAlignment="1">
      <alignment horizontal="justify" vertical="top" wrapText="1"/>
    </xf>
    <xf numFmtId="0" fontId="9" fillId="5" borderId="2" xfId="0" applyFont="1" applyFill="1" applyBorder="1" applyAlignment="1">
      <alignment horizontal="justify" vertical="top" wrapText="1"/>
    </xf>
    <xf numFmtId="0" fontId="6" fillId="5" borderId="46" xfId="0" applyFont="1" applyFill="1" applyBorder="1" applyAlignment="1">
      <alignment horizontal="center" vertical="center" textRotation="255" wrapText="1"/>
    </xf>
    <xf numFmtId="0" fontId="6" fillId="5" borderId="47" xfId="0" applyFont="1" applyFill="1" applyBorder="1" applyAlignment="1">
      <alignment horizontal="center" vertical="center" textRotation="255" wrapText="1"/>
    </xf>
    <xf numFmtId="0" fontId="6" fillId="5" borderId="2" xfId="0" applyFont="1" applyFill="1" applyBorder="1" applyAlignment="1">
      <alignment horizontal="center" vertical="center" textRotation="255" wrapText="1"/>
    </xf>
    <xf numFmtId="0" fontId="10" fillId="5" borderId="21" xfId="0" applyFont="1" applyFill="1" applyBorder="1" applyAlignment="1">
      <alignment horizontal="center" vertical="center" shrinkToFit="1"/>
    </xf>
    <xf numFmtId="0" fontId="10" fillId="5" borderId="26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/>
    </xf>
    <xf numFmtId="0" fontId="14" fillId="5" borderId="0" xfId="0" applyFont="1" applyFill="1" applyAlignment="1"/>
    <xf numFmtId="0" fontId="11" fillId="5" borderId="0" xfId="0" applyFont="1" applyFill="1" applyBorder="1" applyAlignment="1">
      <alignment horizontal="distributed" vertical="top"/>
    </xf>
    <xf numFmtId="0" fontId="12" fillId="5" borderId="0" xfId="0" applyFont="1" applyFill="1" applyAlignment="1">
      <alignment vertical="top"/>
    </xf>
    <xf numFmtId="0" fontId="14" fillId="5" borderId="0" xfId="0" applyFont="1" applyFill="1" applyAlignment="1">
      <alignment vertical="top"/>
    </xf>
    <xf numFmtId="3" fontId="9" fillId="5" borderId="12" xfId="0" applyNumberFormat="1" applyFont="1" applyFill="1" applyBorder="1" applyAlignment="1" applyProtection="1">
      <protection locked="0" hidden="1"/>
    </xf>
    <xf numFmtId="178" fontId="9" fillId="5" borderId="12" xfId="0" applyNumberFormat="1" applyFont="1" applyFill="1" applyBorder="1" applyAlignment="1" applyProtection="1">
      <protection locked="0" hidden="1"/>
    </xf>
    <xf numFmtId="0" fontId="9" fillId="5" borderId="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left" vertical="center"/>
    </xf>
    <xf numFmtId="0" fontId="9" fillId="5" borderId="27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shrinkToFit="1"/>
    </xf>
    <xf numFmtId="0" fontId="9" fillId="5" borderId="28" xfId="0" applyFont="1" applyFill="1" applyBorder="1" applyAlignment="1">
      <alignment horizontal="left" shrinkToFit="1"/>
    </xf>
    <xf numFmtId="0" fontId="6" fillId="5" borderId="0" xfId="0" applyFont="1" applyFill="1" applyBorder="1" applyAlignment="1">
      <alignment horizontal="left"/>
    </xf>
    <xf numFmtId="49" fontId="9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Border="1" applyAlignment="1"/>
    <xf numFmtId="0" fontId="12" fillId="5" borderId="0" xfId="0" applyFont="1" applyFill="1" applyAlignment="1">
      <alignment horizontal="distributed" vertical="top"/>
    </xf>
    <xf numFmtId="0" fontId="13" fillId="5" borderId="21" xfId="0" applyFont="1" applyFill="1" applyBorder="1" applyAlignment="1">
      <alignment horizontal="justify" vertical="top" wrapText="1"/>
    </xf>
    <xf numFmtId="0" fontId="13" fillId="5" borderId="8" xfId="0" applyFont="1" applyFill="1" applyBorder="1" applyAlignment="1">
      <alignment horizontal="justify" vertical="top" wrapText="1"/>
    </xf>
    <xf numFmtId="0" fontId="13" fillId="5" borderId="26" xfId="0" applyFont="1" applyFill="1" applyBorder="1" applyAlignment="1">
      <alignment horizontal="justify" vertical="top" wrapText="1"/>
    </xf>
    <xf numFmtId="0" fontId="14" fillId="5" borderId="21" xfId="0" applyFont="1" applyFill="1" applyBorder="1" applyAlignment="1"/>
    <xf numFmtId="0" fontId="14" fillId="5" borderId="26" xfId="0" applyFont="1" applyFill="1" applyBorder="1" applyAlignment="1"/>
    <xf numFmtId="0" fontId="6" fillId="5" borderId="46" xfId="0" applyFont="1" applyFill="1" applyBorder="1" applyAlignment="1">
      <alignment horizontal="center" vertical="center" textRotation="255"/>
    </xf>
    <xf numFmtId="0" fontId="6" fillId="5" borderId="2" xfId="0" applyFont="1" applyFill="1" applyBorder="1" applyAlignment="1">
      <alignment horizontal="center" vertical="center" textRotation="255"/>
    </xf>
    <xf numFmtId="0" fontId="6" fillId="5" borderId="2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left" vertical="top" shrinkToFit="1"/>
    </xf>
    <xf numFmtId="0" fontId="9" fillId="5" borderId="4" xfId="0" applyFont="1" applyFill="1" applyBorder="1" applyAlignment="1">
      <alignment horizontal="left" vertical="top" shrinkToFit="1"/>
    </xf>
    <xf numFmtId="0" fontId="17" fillId="5" borderId="54" xfId="0" applyFont="1" applyFill="1" applyBorder="1" applyAlignment="1">
      <alignment horizontal="left" vertical="center"/>
    </xf>
    <xf numFmtId="0" fontId="18" fillId="5" borderId="55" xfId="0" applyFont="1" applyFill="1" applyBorder="1" applyAlignment="1">
      <alignment horizontal="left" vertical="center"/>
    </xf>
    <xf numFmtId="0" fontId="8" fillId="5" borderId="51" xfId="0" applyFont="1" applyFill="1" applyBorder="1" applyAlignment="1">
      <alignment vertical="center"/>
    </xf>
    <xf numFmtId="0" fontId="8" fillId="5" borderId="52" xfId="0" applyFont="1" applyFill="1" applyBorder="1" applyAlignment="1"/>
    <xf numFmtId="0" fontId="8" fillId="5" borderId="53" xfId="0" applyFont="1" applyFill="1" applyBorder="1" applyAlignment="1"/>
    <xf numFmtId="0" fontId="6" fillId="5" borderId="16" xfId="0" applyFont="1" applyFill="1" applyBorder="1" applyAlignment="1">
      <alignment wrapText="1"/>
    </xf>
    <xf numFmtId="0" fontId="9" fillId="5" borderId="5" xfId="0" applyFont="1" applyFill="1" applyBorder="1" applyAlignment="1"/>
    <xf numFmtId="0" fontId="6" fillId="5" borderId="44" xfId="0" applyFont="1" applyFill="1" applyBorder="1" applyAlignment="1">
      <alignment vertical="center"/>
    </xf>
    <xf numFmtId="0" fontId="9" fillId="5" borderId="45" xfId="0" applyFont="1" applyFill="1" applyBorder="1" applyAlignment="1"/>
    <xf numFmtId="0" fontId="6" fillId="5" borderId="27" xfId="0" applyFont="1" applyFill="1" applyBorder="1" applyAlignment="1">
      <alignment vertical="center" shrinkToFit="1"/>
    </xf>
    <xf numFmtId="0" fontId="9" fillId="5" borderId="27" xfId="0" applyFont="1" applyFill="1" applyBorder="1" applyAlignment="1">
      <alignment vertical="center" shrinkToFit="1"/>
    </xf>
    <xf numFmtId="0" fontId="9" fillId="5" borderId="17" xfId="0" applyFont="1" applyFill="1" applyBorder="1" applyAlignment="1">
      <alignment vertical="center" shrinkToFit="1"/>
    </xf>
    <xf numFmtId="0" fontId="15" fillId="5" borderId="16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176" fontId="15" fillId="5" borderId="16" xfId="0" applyNumberFormat="1" applyFont="1" applyFill="1" applyBorder="1" applyAlignment="1">
      <alignment horizontal="distributed" vertical="distributed" wrapText="1"/>
    </xf>
    <xf numFmtId="176" fontId="15" fillId="5" borderId="16" xfId="0" applyNumberFormat="1" applyFont="1" applyFill="1" applyBorder="1" applyAlignment="1">
      <alignment horizontal="right" vertical="center"/>
    </xf>
    <xf numFmtId="0" fontId="16" fillId="5" borderId="16" xfId="0" applyFont="1" applyFill="1" applyBorder="1" applyAlignment="1">
      <alignment horizontal="right" vertical="center"/>
    </xf>
    <xf numFmtId="0" fontId="6" fillId="5" borderId="47" xfId="0" applyFont="1" applyFill="1" applyBorder="1" applyAlignment="1">
      <alignment horizontal="center" vertical="center" textRotation="255"/>
    </xf>
    <xf numFmtId="0" fontId="6" fillId="5" borderId="20" xfId="0" applyFont="1" applyFill="1" applyBorder="1" applyAlignment="1">
      <alignment horizontal="left" vertical="center"/>
    </xf>
    <xf numFmtId="0" fontId="9" fillId="5" borderId="28" xfId="0" applyFont="1" applyFill="1" applyBorder="1" applyAlignment="1"/>
    <xf numFmtId="0" fontId="24" fillId="5" borderId="0" xfId="0" applyFont="1" applyFill="1" applyBorder="1" applyAlignment="1">
      <alignment horizontal="left" vertical="center" shrinkToFit="1"/>
    </xf>
    <xf numFmtId="0" fontId="24" fillId="5" borderId="4" xfId="0" applyFont="1" applyFill="1" applyBorder="1" applyAlignment="1">
      <alignment horizontal="left" vertical="center" shrinkToFit="1"/>
    </xf>
    <xf numFmtId="0" fontId="9" fillId="5" borderId="44" xfId="0" applyFont="1" applyFill="1" applyBorder="1" applyAlignment="1">
      <alignment vertical="center"/>
    </xf>
    <xf numFmtId="0" fontId="9" fillId="5" borderId="45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180" fontId="9" fillId="5" borderId="0" xfId="0" applyNumberFormat="1" applyFont="1" applyFill="1" applyBorder="1" applyAlignment="1">
      <alignment horizontal="center" shrinkToFit="1"/>
    </xf>
    <xf numFmtId="180" fontId="9" fillId="5" borderId="0" xfId="0" applyNumberFormat="1" applyFont="1" applyFill="1" applyBorder="1" applyAlignment="1">
      <alignment horizontal="left" shrinkToFit="1"/>
    </xf>
    <xf numFmtId="179" fontId="7" fillId="5" borderId="0" xfId="0" applyNumberFormat="1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>
      <alignment horizontal="center"/>
    </xf>
    <xf numFmtId="0" fontId="9" fillId="5" borderId="48" xfId="0" applyFont="1" applyFill="1" applyBorder="1" applyAlignment="1"/>
    <xf numFmtId="0" fontId="9" fillId="5" borderId="50" xfId="0" applyFont="1" applyFill="1" applyBorder="1" applyAlignment="1"/>
    <xf numFmtId="0" fontId="9" fillId="5" borderId="48" xfId="0" applyNumberFormat="1" applyFont="1" applyFill="1" applyBorder="1" applyAlignment="1"/>
    <xf numFmtId="0" fontId="9" fillId="5" borderId="50" xfId="0" applyNumberFormat="1" applyFont="1" applyFill="1" applyBorder="1" applyAlignment="1"/>
    <xf numFmtId="3" fontId="9" fillId="5" borderId="48" xfId="0" applyNumberFormat="1" applyFont="1" applyFill="1" applyBorder="1" applyAlignment="1"/>
    <xf numFmtId="3" fontId="9" fillId="5" borderId="49" xfId="0" applyNumberFormat="1" applyFont="1" applyFill="1" applyBorder="1" applyAlignment="1"/>
    <xf numFmtId="3" fontId="9" fillId="5" borderId="58" xfId="0" applyNumberFormat="1" applyFont="1" applyFill="1" applyBorder="1" applyAlignment="1"/>
    <xf numFmtId="3" fontId="9" fillId="5" borderId="61" xfId="0" applyNumberFormat="1" applyFont="1" applyFill="1" applyBorder="1" applyAlignment="1"/>
    <xf numFmtId="3" fontId="9" fillId="5" borderId="50" xfId="0" applyNumberFormat="1" applyFont="1" applyFill="1" applyBorder="1" applyAlignment="1"/>
    <xf numFmtId="3" fontId="9" fillId="5" borderId="30" xfId="0" applyNumberFormat="1" applyFont="1" applyFill="1" applyBorder="1" applyAlignment="1"/>
    <xf numFmtId="3" fontId="9" fillId="5" borderId="32" xfId="0" applyNumberFormat="1" applyFont="1" applyFill="1" applyBorder="1" applyAlignment="1"/>
    <xf numFmtId="3" fontId="9" fillId="5" borderId="34" xfId="0" applyNumberFormat="1" applyFont="1" applyFill="1" applyBorder="1" applyAlignment="1"/>
    <xf numFmtId="0" fontId="9" fillId="5" borderId="33" xfId="0" applyFont="1" applyFill="1" applyBorder="1" applyAlignment="1">
      <alignment horizontal="right"/>
    </xf>
    <xf numFmtId="0" fontId="9" fillId="5" borderId="32" xfId="0" applyFont="1" applyFill="1" applyBorder="1" applyAlignment="1">
      <alignment horizontal="right"/>
    </xf>
    <xf numFmtId="0" fontId="9" fillId="5" borderId="31" xfId="0" applyFont="1" applyFill="1" applyBorder="1" applyAlignment="1">
      <alignment horizontal="right"/>
    </xf>
    <xf numFmtId="0" fontId="28" fillId="5" borderId="48" xfId="0" applyFont="1" applyFill="1" applyBorder="1" applyAlignment="1">
      <alignment wrapText="1" shrinkToFit="1"/>
    </xf>
    <xf numFmtId="0" fontId="28" fillId="5" borderId="49" xfId="0" applyFont="1" applyFill="1" applyBorder="1" applyAlignment="1">
      <alignment wrapText="1" shrinkToFit="1"/>
    </xf>
    <xf numFmtId="0" fontId="28" fillId="5" borderId="50" xfId="0" applyFont="1" applyFill="1" applyBorder="1" applyAlignment="1">
      <alignment wrapText="1" shrinkToFit="1"/>
    </xf>
    <xf numFmtId="0" fontId="9" fillId="5" borderId="49" xfId="0" applyFont="1" applyFill="1" applyBorder="1" applyAlignment="1"/>
    <xf numFmtId="3" fontId="9" fillId="5" borderId="21" xfId="0" applyNumberFormat="1" applyFont="1" applyFill="1" applyBorder="1" applyAlignment="1"/>
    <xf numFmtId="3" fontId="9" fillId="5" borderId="8" xfId="0" applyNumberFormat="1" applyFont="1" applyFill="1" applyBorder="1" applyAlignment="1"/>
    <xf numFmtId="3" fontId="9" fillId="5" borderId="39" xfId="0" applyNumberFormat="1" applyFont="1" applyFill="1" applyBorder="1" applyAlignment="1"/>
    <xf numFmtId="0" fontId="9" fillId="5" borderId="38" xfId="0" applyFont="1" applyFill="1" applyBorder="1" applyAlignment="1">
      <alignment horizontal="right"/>
    </xf>
    <xf numFmtId="0" fontId="9" fillId="5" borderId="8" xfId="0" applyFont="1" applyFill="1" applyBorder="1" applyAlignment="1">
      <alignment horizontal="right"/>
    </xf>
    <xf numFmtId="0" fontId="9" fillId="5" borderId="26" xfId="0" applyFont="1" applyFill="1" applyBorder="1" applyAlignment="1">
      <alignment horizontal="right"/>
    </xf>
    <xf numFmtId="0" fontId="28" fillId="5" borderId="21" xfId="0" applyFont="1" applyFill="1" applyBorder="1" applyAlignment="1">
      <alignment wrapText="1" shrinkToFit="1"/>
    </xf>
    <xf numFmtId="0" fontId="28" fillId="5" borderId="8" xfId="0" applyFont="1" applyFill="1" applyBorder="1" applyAlignment="1">
      <alignment wrapText="1" shrinkToFit="1"/>
    </xf>
    <xf numFmtId="0" fontId="28" fillId="5" borderId="26" xfId="0" applyFont="1" applyFill="1" applyBorder="1" applyAlignment="1">
      <alignment wrapText="1" shrinkToFit="1"/>
    </xf>
    <xf numFmtId="0" fontId="9" fillId="5" borderId="21" xfId="0" applyFont="1" applyFill="1" applyBorder="1" applyAlignment="1"/>
    <xf numFmtId="0" fontId="9" fillId="5" borderId="8" xfId="0" applyFont="1" applyFill="1" applyBorder="1" applyAlignment="1"/>
    <xf numFmtId="0" fontId="9" fillId="5" borderId="26" xfId="0" applyFont="1" applyFill="1" applyBorder="1" applyAlignment="1"/>
    <xf numFmtId="3" fontId="9" fillId="5" borderId="38" xfId="0" applyNumberFormat="1" applyFont="1" applyFill="1" applyBorder="1" applyAlignment="1"/>
    <xf numFmtId="3" fontId="9" fillId="5" borderId="26" xfId="0" applyNumberFormat="1" applyFont="1" applyFill="1" applyBorder="1" applyAlignment="1"/>
    <xf numFmtId="3" fontId="9" fillId="5" borderId="42" xfId="0" applyNumberFormat="1" applyFont="1" applyFill="1" applyBorder="1" applyAlignment="1"/>
    <xf numFmtId="3" fontId="9" fillId="5" borderId="40" xfId="0" applyNumberFormat="1" applyFont="1" applyFill="1" applyBorder="1" applyAlignment="1"/>
    <xf numFmtId="3" fontId="9" fillId="5" borderId="37" xfId="0" applyNumberFormat="1" applyFont="1" applyFill="1" applyBorder="1" applyAlignment="1"/>
    <xf numFmtId="3" fontId="9" fillId="5" borderId="36" xfId="0" applyNumberFormat="1" applyFont="1" applyFill="1" applyBorder="1" applyAlignment="1"/>
    <xf numFmtId="3" fontId="9" fillId="5" borderId="41" xfId="0" applyNumberFormat="1" applyFont="1" applyFill="1" applyBorder="1" applyAlignment="1"/>
    <xf numFmtId="0" fontId="9" fillId="5" borderId="42" xfId="0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28" fillId="5" borderId="36" xfId="0" applyFont="1" applyFill="1" applyBorder="1" applyAlignment="1">
      <alignment wrapText="1" shrinkToFit="1"/>
    </xf>
    <xf numFmtId="0" fontId="28" fillId="5" borderId="40" xfId="0" applyFont="1" applyFill="1" applyBorder="1" applyAlignment="1">
      <alignment wrapText="1" shrinkToFit="1"/>
    </xf>
    <xf numFmtId="0" fontId="28" fillId="5" borderId="37" xfId="0" applyFont="1" applyFill="1" applyBorder="1" applyAlignment="1">
      <alignment wrapText="1" shrinkToFit="1"/>
    </xf>
    <xf numFmtId="0" fontId="9" fillId="5" borderId="36" xfId="0" applyFont="1" applyFill="1" applyBorder="1" applyAlignment="1"/>
    <xf numFmtId="0" fontId="9" fillId="5" borderId="40" xfId="0" applyFont="1" applyFill="1" applyBorder="1" applyAlignment="1"/>
    <xf numFmtId="0" fontId="9" fillId="5" borderId="37" xfId="0" applyFont="1" applyFill="1" applyBorder="1" applyAlignment="1"/>
    <xf numFmtId="0" fontId="9" fillId="5" borderId="8" xfId="0" applyFont="1" applyFill="1" applyBorder="1" applyAlignment="1">
      <alignment horizontal="center"/>
    </xf>
    <xf numFmtId="0" fontId="6" fillId="5" borderId="75" xfId="0" applyFont="1" applyFill="1" applyBorder="1" applyAlignment="1">
      <alignment horizontal="left" vertical="center"/>
    </xf>
    <xf numFmtId="0" fontId="6" fillId="5" borderId="76" xfId="0" applyFont="1" applyFill="1" applyBorder="1" applyAlignment="1">
      <alignment horizontal="left" vertical="center"/>
    </xf>
    <xf numFmtId="0" fontId="6" fillId="5" borderId="77" xfId="0" applyFont="1" applyFill="1" applyBorder="1" applyAlignment="1">
      <alignment horizontal="left" vertical="center"/>
    </xf>
    <xf numFmtId="0" fontId="17" fillId="5" borderId="55" xfId="0" applyFont="1" applyFill="1" applyBorder="1" applyAlignment="1">
      <alignment horizontal="left" vertical="center"/>
    </xf>
    <xf numFmtId="0" fontId="6" fillId="5" borderId="45" xfId="0" applyFont="1" applyFill="1" applyBorder="1" applyAlignment="1">
      <alignment vertical="center"/>
    </xf>
    <xf numFmtId="0" fontId="6" fillId="5" borderId="24" xfId="0" applyFont="1" applyFill="1" applyBorder="1" applyAlignment="1">
      <alignment vertical="center" shrinkToFit="1"/>
    </xf>
    <xf numFmtId="0" fontId="6" fillId="5" borderId="17" xfId="0" applyFont="1" applyFill="1" applyBorder="1" applyAlignment="1">
      <alignment vertical="center" shrinkToFit="1"/>
    </xf>
    <xf numFmtId="0" fontId="8" fillId="5" borderId="52" xfId="0" applyFont="1" applyFill="1" applyBorder="1" applyAlignment="1">
      <alignment vertical="center"/>
    </xf>
    <xf numFmtId="0" fontId="8" fillId="5" borderId="53" xfId="0" applyFont="1" applyFill="1" applyBorder="1" applyAlignment="1">
      <alignment vertical="center"/>
    </xf>
    <xf numFmtId="3" fontId="9" fillId="5" borderId="33" xfId="0" applyNumberFormat="1" applyFont="1" applyFill="1" applyBorder="1" applyAlignment="1"/>
    <xf numFmtId="0" fontId="28" fillId="5" borderId="30" xfId="0" applyFont="1" applyFill="1" applyBorder="1" applyAlignment="1">
      <alignment wrapText="1" shrinkToFit="1"/>
    </xf>
    <xf numFmtId="0" fontId="28" fillId="5" borderId="32" xfId="0" applyFont="1" applyFill="1" applyBorder="1" applyAlignment="1">
      <alignment wrapText="1" shrinkToFit="1"/>
    </xf>
    <xf numFmtId="0" fontId="28" fillId="5" borderId="31" xfId="0" applyFont="1" applyFill="1" applyBorder="1" applyAlignment="1">
      <alignment wrapText="1" shrinkToFit="1"/>
    </xf>
    <xf numFmtId="0" fontId="9" fillId="5" borderId="30" xfId="0" applyFont="1" applyFill="1" applyBorder="1" applyAlignment="1"/>
    <xf numFmtId="0" fontId="9" fillId="5" borderId="32" xfId="0" applyFont="1" applyFill="1" applyBorder="1" applyAlignment="1"/>
    <xf numFmtId="0" fontId="9" fillId="5" borderId="31" xfId="0" applyFont="1" applyFill="1" applyBorder="1" applyAlignment="1"/>
    <xf numFmtId="0" fontId="9" fillId="5" borderId="30" xfId="0" applyNumberFormat="1" applyFont="1" applyFill="1" applyBorder="1" applyAlignment="1"/>
    <xf numFmtId="0" fontId="9" fillId="5" borderId="31" xfId="0" applyNumberFormat="1" applyFont="1" applyFill="1" applyBorder="1" applyAlignment="1"/>
    <xf numFmtId="3" fontId="9" fillId="5" borderId="31" xfId="0" applyNumberFormat="1" applyFont="1" applyFill="1" applyBorder="1" applyAlignment="1"/>
  </cellXfs>
  <cellStyles count="1">
    <cellStyle name="標準" xfId="0" builtinId="0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CE7"/>
      <color rgb="FFE5FBFF"/>
      <color rgb="FFEBFFF1"/>
      <color rgb="FFE5FFEB"/>
      <color rgb="FFE7FFEC"/>
      <color rgb="FFFDE9D9"/>
      <color rgb="FFFFFFCC"/>
      <color rgb="FFFFFF99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5</xdr:row>
          <xdr:rowOff>0</xdr:rowOff>
        </xdr:from>
        <xdr:to>
          <xdr:col>3</xdr:col>
          <xdr:colOff>129540</xdr:colOff>
          <xdr:row>6</xdr:row>
          <xdr:rowOff>30480</xdr:rowOff>
        </xdr:to>
        <xdr:sp macro="" textlink="">
          <xdr:nvSpPr>
            <xdr:cNvPr id="2084" name="ComboBox1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2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845820</xdr:colOff>
          <xdr:row>36</xdr:row>
          <xdr:rowOff>0</xdr:rowOff>
        </xdr:from>
        <xdr:to>
          <xdr:col>3</xdr:col>
          <xdr:colOff>167640</xdr:colOff>
          <xdr:row>37</xdr:row>
          <xdr:rowOff>45720</xdr:rowOff>
        </xdr:to>
        <xdr:sp macro="" textlink="">
          <xdr:nvSpPr>
            <xdr:cNvPr id="2086" name="ComboBox2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67</xdr:row>
          <xdr:rowOff>0</xdr:rowOff>
        </xdr:from>
        <xdr:to>
          <xdr:col>3</xdr:col>
          <xdr:colOff>129540</xdr:colOff>
          <xdr:row>68</xdr:row>
          <xdr:rowOff>45720</xdr:rowOff>
        </xdr:to>
        <xdr:sp macro="" textlink="">
          <xdr:nvSpPr>
            <xdr:cNvPr id="2087" name="ComboBox3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98</xdr:row>
          <xdr:rowOff>0</xdr:rowOff>
        </xdr:from>
        <xdr:to>
          <xdr:col>3</xdr:col>
          <xdr:colOff>129540</xdr:colOff>
          <xdr:row>99</xdr:row>
          <xdr:rowOff>30480</xdr:rowOff>
        </xdr:to>
        <xdr:sp macro="" textlink="">
          <xdr:nvSpPr>
            <xdr:cNvPr id="2088" name="ComboBox4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129</xdr:row>
          <xdr:rowOff>0</xdr:rowOff>
        </xdr:from>
        <xdr:to>
          <xdr:col>3</xdr:col>
          <xdr:colOff>129540</xdr:colOff>
          <xdr:row>130</xdr:row>
          <xdr:rowOff>45720</xdr:rowOff>
        </xdr:to>
        <xdr:sp macro="" textlink="">
          <xdr:nvSpPr>
            <xdr:cNvPr id="2089" name="ComboBox5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160</xdr:row>
          <xdr:rowOff>0</xdr:rowOff>
        </xdr:from>
        <xdr:to>
          <xdr:col>3</xdr:col>
          <xdr:colOff>129540</xdr:colOff>
          <xdr:row>161</xdr:row>
          <xdr:rowOff>45720</xdr:rowOff>
        </xdr:to>
        <xdr:sp macro="" textlink="">
          <xdr:nvSpPr>
            <xdr:cNvPr id="2090" name="ComboBox6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190</xdr:row>
          <xdr:rowOff>198120</xdr:rowOff>
        </xdr:from>
        <xdr:to>
          <xdr:col>3</xdr:col>
          <xdr:colOff>129540</xdr:colOff>
          <xdr:row>192</xdr:row>
          <xdr:rowOff>38100</xdr:rowOff>
        </xdr:to>
        <xdr:sp macro="" textlink="">
          <xdr:nvSpPr>
            <xdr:cNvPr id="2091" name="ComboBox7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222</xdr:row>
          <xdr:rowOff>22860</xdr:rowOff>
        </xdr:from>
        <xdr:to>
          <xdr:col>3</xdr:col>
          <xdr:colOff>129540</xdr:colOff>
          <xdr:row>223</xdr:row>
          <xdr:rowOff>53340</xdr:rowOff>
        </xdr:to>
        <xdr:sp macro="" textlink="">
          <xdr:nvSpPr>
            <xdr:cNvPr id="2092" name="ComboBox8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822960</xdr:colOff>
          <xdr:row>252</xdr:row>
          <xdr:rowOff>198120</xdr:rowOff>
        </xdr:from>
        <xdr:to>
          <xdr:col>3</xdr:col>
          <xdr:colOff>144780</xdr:colOff>
          <xdr:row>254</xdr:row>
          <xdr:rowOff>38100</xdr:rowOff>
        </xdr:to>
        <xdr:sp macro="" textlink="">
          <xdr:nvSpPr>
            <xdr:cNvPr id="2093" name="ComboBox9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284</xdr:row>
          <xdr:rowOff>0</xdr:rowOff>
        </xdr:from>
        <xdr:to>
          <xdr:col>3</xdr:col>
          <xdr:colOff>129540</xdr:colOff>
          <xdr:row>285</xdr:row>
          <xdr:rowOff>45720</xdr:rowOff>
        </xdr:to>
        <xdr:sp macro="" textlink="">
          <xdr:nvSpPr>
            <xdr:cNvPr id="2094" name="ComboBox10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7.xml"/><Relationship Id="rId1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0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5" Type="http://schemas.openxmlformats.org/officeDocument/2006/relationships/control" Target="../activeX/activeX8.xml"/><Relationship Id="rId10" Type="http://schemas.openxmlformats.org/officeDocument/2006/relationships/image" Target="../media/image3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image" Target="../media/image4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O32"/>
  <sheetViews>
    <sheetView tabSelected="1" workbookViewId="0"/>
  </sheetViews>
  <sheetFormatPr defaultColWidth="9" defaultRowHeight="13.2"/>
  <cols>
    <col min="1" max="1" width="2" style="6" customWidth="1"/>
    <col min="2" max="2" width="19.21875" style="6" customWidth="1"/>
    <col min="3" max="6" width="6.21875" style="6" customWidth="1"/>
    <col min="7" max="10" width="6.109375" style="6" customWidth="1"/>
    <col min="11" max="11" width="6" style="6" customWidth="1"/>
    <col min="12" max="12" width="6.109375" style="6" customWidth="1"/>
    <col min="13" max="16384" width="9" style="6"/>
  </cols>
  <sheetData>
    <row r="1" spans="1:15" ht="18" customHeight="1">
      <c r="A1" s="7"/>
      <c r="B1" s="1" t="s">
        <v>52</v>
      </c>
      <c r="C1" s="4"/>
      <c r="D1" s="5"/>
      <c r="E1" s="191" t="s">
        <v>54</v>
      </c>
      <c r="F1" s="192"/>
      <c r="G1" s="192"/>
      <c r="H1" s="192"/>
      <c r="I1" s="192"/>
      <c r="J1" s="192"/>
      <c r="K1" s="193"/>
      <c r="L1" s="194"/>
      <c r="M1" s="11"/>
    </row>
    <row r="2" spans="1:15" ht="18" customHeight="1">
      <c r="B2" s="4" t="s">
        <v>3</v>
      </c>
      <c r="C2" s="216" t="s">
        <v>99</v>
      </c>
      <c r="D2" s="199"/>
      <c r="E2" s="199"/>
      <c r="F2" s="199"/>
      <c r="G2" s="199"/>
      <c r="H2" s="199"/>
      <c r="I2" s="199"/>
      <c r="J2" s="199"/>
      <c r="K2" s="9"/>
      <c r="L2" s="15"/>
      <c r="M2" s="11"/>
    </row>
    <row r="3" spans="1:15" ht="18" customHeight="1">
      <c r="B3" s="4" t="s">
        <v>4</v>
      </c>
      <c r="C3" s="202" t="s">
        <v>100</v>
      </c>
      <c r="D3" s="203"/>
      <c r="E3" s="203"/>
      <c r="F3" s="203"/>
      <c r="G3" s="203"/>
      <c r="H3" s="203"/>
      <c r="I3" s="203"/>
      <c r="J3" s="217"/>
      <c r="K3" s="9"/>
      <c r="L3" s="15"/>
      <c r="M3" s="11"/>
    </row>
    <row r="4" spans="1:15" ht="18" customHeight="1">
      <c r="B4" s="4" t="s">
        <v>5</v>
      </c>
      <c r="C4" s="218" t="s">
        <v>108</v>
      </c>
      <c r="D4" s="203"/>
      <c r="E4" s="203"/>
      <c r="F4" s="203"/>
      <c r="G4" s="203"/>
      <c r="H4" s="203"/>
      <c r="I4" s="203"/>
      <c r="J4" s="217"/>
      <c r="K4" s="10"/>
      <c r="L4" s="101"/>
      <c r="M4" s="11"/>
    </row>
    <row r="5" spans="1:15" ht="18" customHeight="1">
      <c r="B5" s="4" t="s">
        <v>48</v>
      </c>
      <c r="C5" s="198" t="s">
        <v>101</v>
      </c>
      <c r="D5" s="199"/>
      <c r="E5" s="13" t="s">
        <v>116</v>
      </c>
      <c r="F5" s="14"/>
      <c r="G5" s="14"/>
      <c r="H5" s="14"/>
      <c r="I5" s="14"/>
      <c r="J5" s="14"/>
      <c r="K5" s="2"/>
      <c r="L5" s="15"/>
      <c r="M5" s="11"/>
    </row>
    <row r="6" spans="1:15" ht="18" customHeight="1">
      <c r="B6" s="4" t="s">
        <v>6</v>
      </c>
      <c r="C6" s="198" t="s">
        <v>102</v>
      </c>
      <c r="D6" s="199"/>
      <c r="E6" s="9" t="s">
        <v>116</v>
      </c>
      <c r="F6" s="2"/>
      <c r="G6" s="2"/>
      <c r="H6" s="2"/>
      <c r="I6" s="2"/>
      <c r="J6" s="2"/>
      <c r="K6" s="2"/>
      <c r="L6" s="15"/>
      <c r="M6" s="11"/>
    </row>
    <row r="7" spans="1:15" ht="18" customHeight="1">
      <c r="B7" s="4" t="s">
        <v>33</v>
      </c>
      <c r="C7" s="200" t="s">
        <v>96</v>
      </c>
      <c r="D7" s="201"/>
      <c r="E7" s="93" t="s">
        <v>93</v>
      </c>
      <c r="F7" s="2"/>
      <c r="G7" s="2"/>
      <c r="H7" s="2"/>
      <c r="I7" s="2"/>
      <c r="J7" s="2"/>
      <c r="K7" s="2"/>
      <c r="L7" s="15"/>
      <c r="M7" s="11"/>
    </row>
    <row r="8" spans="1:15" ht="15.75" customHeight="1">
      <c r="B8" s="12"/>
      <c r="C8" s="209"/>
      <c r="D8" s="209"/>
      <c r="E8" s="210"/>
      <c r="F8" s="210"/>
      <c r="G8" s="210"/>
      <c r="H8" s="210"/>
      <c r="I8" s="210"/>
      <c r="J8" s="210"/>
      <c r="K8" s="210"/>
      <c r="L8" s="189"/>
      <c r="M8" s="11"/>
    </row>
    <row r="9" spans="1:15" ht="18.75" customHeight="1">
      <c r="B9" s="1" t="s">
        <v>53</v>
      </c>
      <c r="C9" s="211"/>
      <c r="D9" s="186"/>
      <c r="E9" s="186"/>
      <c r="F9" s="186"/>
      <c r="G9" s="186"/>
      <c r="H9" s="186"/>
      <c r="I9" s="186"/>
      <c r="J9" s="186"/>
      <c r="K9" s="186"/>
      <c r="L9" s="187"/>
    </row>
    <row r="10" spans="1:15" ht="3.6" customHeight="1">
      <c r="B10" s="1"/>
      <c r="C10" s="184"/>
      <c r="D10" s="185"/>
      <c r="E10" s="185"/>
      <c r="F10" s="185"/>
      <c r="G10" s="185"/>
      <c r="H10" s="186"/>
      <c r="I10" s="186"/>
      <c r="J10" s="186"/>
      <c r="K10" s="186"/>
      <c r="L10" s="187"/>
    </row>
    <row r="11" spans="1:15" ht="18" customHeight="1">
      <c r="B11" s="4" t="s">
        <v>7</v>
      </c>
      <c r="C11" s="202" t="s">
        <v>103</v>
      </c>
      <c r="D11" s="203"/>
      <c r="E11" s="203"/>
      <c r="F11" s="203"/>
      <c r="G11" s="204"/>
      <c r="H11" s="16"/>
      <c r="I11" s="2" t="s">
        <v>51</v>
      </c>
      <c r="J11" s="2"/>
      <c r="K11" s="2"/>
      <c r="L11" s="15"/>
    </row>
    <row r="12" spans="1:15" ht="18" customHeight="1">
      <c r="B12" s="21" t="s">
        <v>8</v>
      </c>
      <c r="C12" s="205" t="s">
        <v>104</v>
      </c>
      <c r="D12" s="206"/>
      <c r="E12" s="212"/>
      <c r="F12" s="213"/>
      <c r="G12" s="213"/>
      <c r="H12" s="214"/>
      <c r="I12" s="214"/>
      <c r="J12" s="214"/>
      <c r="K12" s="214"/>
      <c r="L12" s="215"/>
    </row>
    <row r="13" spans="1:15" ht="18" customHeight="1">
      <c r="B13" s="4" t="s">
        <v>9</v>
      </c>
      <c r="C13" s="207" t="s">
        <v>105</v>
      </c>
      <c r="D13" s="208"/>
      <c r="E13" s="184"/>
      <c r="F13" s="185"/>
      <c r="G13" s="185"/>
      <c r="H13" s="185"/>
      <c r="I13" s="185"/>
      <c r="J13" s="185"/>
      <c r="K13" s="186"/>
      <c r="L13" s="187"/>
    </row>
    <row r="14" spans="1:15" ht="18" customHeight="1">
      <c r="B14" s="4" t="s">
        <v>10</v>
      </c>
      <c r="C14" s="198" t="s">
        <v>107</v>
      </c>
      <c r="D14" s="199"/>
      <c r="E14" s="199"/>
      <c r="F14" s="199"/>
      <c r="G14" s="199"/>
      <c r="H14" s="199"/>
      <c r="I14" s="199"/>
      <c r="J14" s="199"/>
      <c r="K14" s="188"/>
      <c r="L14" s="189"/>
    </row>
    <row r="15" spans="1:15" ht="18" customHeight="1">
      <c r="B15" s="4" t="s">
        <v>59</v>
      </c>
      <c r="C15" s="195" t="s">
        <v>106</v>
      </c>
      <c r="D15" s="196"/>
      <c r="E15" s="196"/>
      <c r="F15" s="196"/>
      <c r="G15" s="196"/>
      <c r="H15" s="197"/>
      <c r="I15" s="17"/>
      <c r="J15" s="97"/>
      <c r="K15" s="8"/>
      <c r="L15" s="18"/>
    </row>
    <row r="16" spans="1:15" ht="18.75" customHeight="1">
      <c r="B16" s="12"/>
      <c r="C16" s="86"/>
      <c r="D16" s="85"/>
      <c r="E16" s="12"/>
      <c r="F16" s="12"/>
      <c r="G16" s="12"/>
      <c r="H16" s="12"/>
      <c r="J16" s="3"/>
      <c r="K16" s="3"/>
      <c r="L16" s="3"/>
      <c r="M16" s="3"/>
      <c r="N16" s="3"/>
      <c r="O16" s="3"/>
    </row>
    <row r="17" spans="2:12" ht="18" customHeight="1">
      <c r="B17" s="3"/>
      <c r="C17" t="s">
        <v>120</v>
      </c>
      <c r="D17" s="179"/>
      <c r="E17" s="179"/>
      <c r="F17" s="179"/>
      <c r="G17" s="179"/>
      <c r="H17" s="179"/>
      <c r="I17" s="3"/>
      <c r="J17" s="3"/>
      <c r="K17" s="3"/>
      <c r="L17" s="3"/>
    </row>
    <row r="18" spans="2:12" ht="18" customHeight="1">
      <c r="B18" s="3"/>
      <c r="C18" s="179"/>
      <c r="D18" s="179"/>
      <c r="E18" s="179"/>
      <c r="F18" s="179"/>
      <c r="G18"/>
      <c r="H18"/>
      <c r="I18" s="3"/>
      <c r="J18" s="3"/>
      <c r="K18" s="3"/>
      <c r="L18" s="3"/>
    </row>
    <row r="19" spans="2:12" ht="18" customHeight="1">
      <c r="B19" s="3"/>
      <c r="C19" s="94"/>
      <c r="D19" s="180" t="s">
        <v>117</v>
      </c>
      <c r="E19" s="94" t="s">
        <v>118</v>
      </c>
      <c r="F19" s="94"/>
      <c r="G19"/>
      <c r="H19"/>
      <c r="I19" s="3"/>
      <c r="J19" s="3"/>
      <c r="K19" s="87"/>
      <c r="L19" s="3"/>
    </row>
    <row r="20" spans="2:12">
      <c r="B20" s="3"/>
      <c r="C20"/>
      <c r="D20"/>
      <c r="E20"/>
      <c r="F20"/>
      <c r="G20"/>
      <c r="H20" s="179"/>
      <c r="K20" s="3"/>
      <c r="L20" s="3"/>
    </row>
    <row r="21" spans="2:1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>
      <c r="D22" s="94"/>
      <c r="E22" s="94"/>
      <c r="F22" s="94"/>
      <c r="G22" s="94"/>
      <c r="H22" s="94"/>
    </row>
    <row r="24" spans="2:12">
      <c r="B24" s="7"/>
      <c r="C24" s="7"/>
      <c r="D24" s="7"/>
      <c r="E24" s="7"/>
    </row>
    <row r="25" spans="2:12">
      <c r="B25" s="181"/>
      <c r="C25" s="181"/>
      <c r="D25" s="190"/>
      <c r="E25" s="183"/>
    </row>
    <row r="26" spans="2:12">
      <c r="B26" s="181"/>
      <c r="C26" s="181"/>
      <c r="D26" s="190"/>
      <c r="E26" s="183"/>
    </row>
    <row r="27" spans="2:12">
      <c r="B27" s="181"/>
      <c r="C27" s="181"/>
      <c r="D27" s="190"/>
      <c r="E27" s="183"/>
    </row>
    <row r="28" spans="2:12">
      <c r="B28" s="181"/>
      <c r="C28" s="181"/>
      <c r="D28" s="190"/>
      <c r="E28" s="183"/>
    </row>
    <row r="29" spans="2:12">
      <c r="B29" s="181"/>
      <c r="C29" s="181"/>
      <c r="D29" s="182"/>
      <c r="E29" s="183"/>
    </row>
    <row r="30" spans="2:12">
      <c r="B30" s="181"/>
      <c r="C30" s="181"/>
      <c r="D30" s="182"/>
      <c r="E30" s="183"/>
    </row>
    <row r="31" spans="2:12">
      <c r="B31" s="181"/>
      <c r="C31" s="181"/>
      <c r="D31" s="182"/>
      <c r="E31" s="183"/>
    </row>
    <row r="32" spans="2:12">
      <c r="B32" s="181"/>
      <c r="C32" s="181"/>
      <c r="D32" s="182"/>
      <c r="E32" s="183"/>
    </row>
  </sheetData>
  <mergeCells count="34">
    <mergeCell ref="E1:L1"/>
    <mergeCell ref="C15:H15"/>
    <mergeCell ref="C6:D6"/>
    <mergeCell ref="C7:D7"/>
    <mergeCell ref="C11:G11"/>
    <mergeCell ref="C12:D12"/>
    <mergeCell ref="C13:D13"/>
    <mergeCell ref="C14:J14"/>
    <mergeCell ref="C8:L8"/>
    <mergeCell ref="C9:L9"/>
    <mergeCell ref="C10:L10"/>
    <mergeCell ref="E12:L12"/>
    <mergeCell ref="C2:J2"/>
    <mergeCell ref="C5:D5"/>
    <mergeCell ref="C3:J3"/>
    <mergeCell ref="C4:J4"/>
    <mergeCell ref="E13:L13"/>
    <mergeCell ref="K14:L14"/>
    <mergeCell ref="B27:B28"/>
    <mergeCell ref="C27:C28"/>
    <mergeCell ref="D27:D28"/>
    <mergeCell ref="E27:E28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R31"/>
  <sheetViews>
    <sheetView defaultGridColor="0" colorId="63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3.2"/>
  <cols>
    <col min="1" max="1" width="2.88671875" style="132" customWidth="1"/>
    <col min="2" max="2" width="6.88671875" style="133" customWidth="1"/>
    <col min="3" max="3" width="37.109375" style="132" customWidth="1"/>
    <col min="4" max="4" width="6.21875" style="132" customWidth="1"/>
    <col min="5" max="5" width="10.21875" customWidth="1"/>
    <col min="6" max="6" width="4.6640625" customWidth="1"/>
    <col min="7" max="18" width="11.88671875" customWidth="1"/>
  </cols>
  <sheetData>
    <row r="1" spans="1:18" s="126" customFormat="1" ht="24">
      <c r="A1" s="158" t="s">
        <v>66</v>
      </c>
      <c r="B1" s="155" t="s">
        <v>0</v>
      </c>
      <c r="C1" s="156" t="s">
        <v>67</v>
      </c>
      <c r="D1" s="157" t="s">
        <v>60</v>
      </c>
      <c r="E1" s="127" t="s">
        <v>68</v>
      </c>
      <c r="F1" s="121" t="s">
        <v>2</v>
      </c>
      <c r="G1" s="122" t="s">
        <v>111</v>
      </c>
      <c r="H1" s="123" t="s">
        <v>110</v>
      </c>
      <c r="I1" s="124" t="s">
        <v>112</v>
      </c>
      <c r="J1" s="125" t="s">
        <v>113</v>
      </c>
      <c r="K1" s="125" t="s">
        <v>113</v>
      </c>
      <c r="L1" s="125" t="s">
        <v>113</v>
      </c>
      <c r="M1" s="125" t="s">
        <v>113</v>
      </c>
      <c r="N1" s="125" t="s">
        <v>113</v>
      </c>
      <c r="O1" s="125" t="s">
        <v>113</v>
      </c>
      <c r="P1" s="125" t="s">
        <v>113</v>
      </c>
      <c r="Q1" s="125" t="s">
        <v>113</v>
      </c>
      <c r="R1" s="125" t="s">
        <v>113</v>
      </c>
    </row>
    <row r="2" spans="1:18" ht="19.5" customHeight="1">
      <c r="A2" s="159">
        <v>1</v>
      </c>
      <c r="B2" s="166" t="s">
        <v>114</v>
      </c>
      <c r="C2" s="150" t="s">
        <v>115</v>
      </c>
      <c r="D2" s="151">
        <v>10</v>
      </c>
      <c r="E2" s="152" t="s">
        <v>94</v>
      </c>
      <c r="F2" s="153">
        <v>0</v>
      </c>
      <c r="G2" s="154">
        <v>10800000</v>
      </c>
      <c r="H2" s="89">
        <f>SUM(I2:R2)</f>
        <v>2646000</v>
      </c>
      <c r="I2" s="91">
        <v>1080000</v>
      </c>
      <c r="J2" s="23">
        <v>162000</v>
      </c>
      <c r="K2" s="23">
        <v>1296000</v>
      </c>
      <c r="L2" s="23">
        <v>108000</v>
      </c>
      <c r="M2" s="23"/>
      <c r="N2" s="23"/>
      <c r="O2" s="23"/>
      <c r="P2" s="23"/>
      <c r="Q2" s="23"/>
      <c r="R2" s="24"/>
    </row>
    <row r="3" spans="1:18" ht="19.5" customHeight="1">
      <c r="A3" s="160">
        <v>2</v>
      </c>
      <c r="B3" s="167"/>
      <c r="C3" s="134"/>
      <c r="D3" s="139"/>
      <c r="E3" s="128"/>
      <c r="F3" s="25"/>
      <c r="G3" s="26"/>
      <c r="H3" s="90"/>
      <c r="I3" s="92"/>
      <c r="J3" s="26"/>
      <c r="K3" s="26"/>
      <c r="L3" s="26"/>
      <c r="M3" s="26"/>
      <c r="N3" s="26"/>
      <c r="O3" s="26"/>
      <c r="P3" s="26"/>
      <c r="Q3" s="26"/>
      <c r="R3" s="27"/>
    </row>
    <row r="4" spans="1:18" ht="19.5" customHeight="1">
      <c r="A4" s="160">
        <v>3</v>
      </c>
      <c r="B4" s="167"/>
      <c r="C4" s="134"/>
      <c r="D4" s="139"/>
      <c r="E4" s="129"/>
      <c r="F4" s="28"/>
      <c r="G4" s="26"/>
      <c r="H4" s="90"/>
      <c r="I4" s="92"/>
      <c r="J4" s="26"/>
      <c r="K4" s="26"/>
      <c r="L4" s="26"/>
      <c r="M4" s="26"/>
      <c r="N4" s="26"/>
      <c r="O4" s="26"/>
      <c r="P4" s="26"/>
      <c r="Q4" s="26"/>
      <c r="R4" s="27"/>
    </row>
    <row r="5" spans="1:18" ht="19.5" customHeight="1">
      <c r="A5" s="160">
        <v>4</v>
      </c>
      <c r="B5" s="167"/>
      <c r="C5" s="134"/>
      <c r="D5" s="139"/>
      <c r="E5" s="129"/>
      <c r="F5" s="28"/>
      <c r="G5" s="26"/>
      <c r="H5" s="90"/>
      <c r="I5" s="92"/>
      <c r="J5" s="26"/>
      <c r="K5" s="26"/>
      <c r="L5" s="26"/>
      <c r="M5" s="26"/>
      <c r="N5" s="26"/>
      <c r="O5" s="26"/>
      <c r="P5" s="26"/>
      <c r="Q5" s="26"/>
      <c r="R5" s="27"/>
    </row>
    <row r="6" spans="1:18" ht="19.5" customHeight="1">
      <c r="A6" s="160">
        <v>5</v>
      </c>
      <c r="B6" s="167"/>
      <c r="C6" s="134"/>
      <c r="D6" s="139"/>
      <c r="E6" s="129"/>
      <c r="F6" s="28"/>
      <c r="G6" s="26"/>
      <c r="H6" s="90"/>
      <c r="I6" s="92"/>
      <c r="J6" s="26"/>
      <c r="K6" s="26"/>
      <c r="L6" s="26"/>
      <c r="M6" s="26"/>
      <c r="N6" s="26"/>
      <c r="O6" s="26"/>
      <c r="P6" s="26"/>
      <c r="Q6" s="26"/>
      <c r="R6" s="27"/>
    </row>
    <row r="7" spans="1:18" ht="19.5" customHeight="1" thickBot="1">
      <c r="A7" s="161">
        <v>6</v>
      </c>
      <c r="B7" s="168"/>
      <c r="C7" s="137"/>
      <c r="D7" s="140"/>
      <c r="E7" s="138"/>
      <c r="F7" s="145"/>
      <c r="G7" s="146"/>
      <c r="H7" s="147"/>
      <c r="I7" s="148"/>
      <c r="J7" s="146"/>
      <c r="K7" s="146"/>
      <c r="L7" s="146"/>
      <c r="M7" s="146"/>
      <c r="N7" s="146"/>
      <c r="O7" s="146"/>
      <c r="P7" s="146"/>
      <c r="Q7" s="146"/>
      <c r="R7" s="149"/>
    </row>
    <row r="8" spans="1:18" ht="19.5" customHeight="1" thickTop="1">
      <c r="A8" s="162" t="s">
        <v>69</v>
      </c>
      <c r="B8" s="169">
        <v>26909</v>
      </c>
      <c r="C8" s="135" t="s">
        <v>95</v>
      </c>
      <c r="D8" s="141">
        <v>10</v>
      </c>
      <c r="E8" s="136"/>
      <c r="F8" s="143"/>
      <c r="G8" s="30"/>
      <c r="H8" s="31"/>
      <c r="I8" s="30"/>
      <c r="J8" s="144"/>
      <c r="K8" s="144"/>
      <c r="L8" s="144"/>
      <c r="M8" s="144"/>
      <c r="N8" s="144"/>
      <c r="O8" s="144"/>
      <c r="P8" s="144"/>
      <c r="Q8" s="144"/>
      <c r="R8" s="144"/>
    </row>
    <row r="9" spans="1:18" ht="19.5" customHeight="1">
      <c r="A9" s="163" t="s">
        <v>70</v>
      </c>
      <c r="B9" s="170">
        <v>29019</v>
      </c>
      <c r="C9" s="34" t="s">
        <v>65</v>
      </c>
      <c r="D9" s="142">
        <v>10</v>
      </c>
      <c r="E9" s="130"/>
      <c r="F9" s="22"/>
      <c r="G9" s="32"/>
      <c r="H9" s="33"/>
      <c r="I9" s="32"/>
      <c r="J9" s="29"/>
      <c r="K9" s="29"/>
      <c r="L9" s="29"/>
      <c r="M9" s="29"/>
      <c r="N9" s="29"/>
      <c r="O9" s="29"/>
      <c r="P9" s="29"/>
      <c r="Q9" s="29"/>
      <c r="R9" s="29"/>
    </row>
    <row r="10" spans="1:18" ht="19.5" customHeight="1">
      <c r="A10" s="163" t="s">
        <v>71</v>
      </c>
      <c r="B10" s="170"/>
      <c r="C10" s="34"/>
      <c r="D10" s="142"/>
      <c r="E10" s="130"/>
      <c r="F10" s="22"/>
      <c r="G10" s="30"/>
      <c r="H10" s="31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9.5" customHeight="1">
      <c r="A11" s="163" t="s">
        <v>72</v>
      </c>
      <c r="B11" s="170"/>
      <c r="C11" s="34"/>
      <c r="D11" s="142"/>
      <c r="E11" s="130"/>
      <c r="F11" s="22"/>
      <c r="G11" s="30"/>
      <c r="H11" s="31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9.5" customHeight="1">
      <c r="A12" s="163" t="s">
        <v>73</v>
      </c>
      <c r="B12" s="170"/>
      <c r="C12" s="34"/>
      <c r="D12" s="142"/>
      <c r="E12" s="130"/>
      <c r="F12" s="22"/>
      <c r="G12" s="30"/>
      <c r="H12" s="31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9.5" customHeight="1">
      <c r="A13" s="163" t="s">
        <v>74</v>
      </c>
      <c r="B13" s="170"/>
      <c r="C13" s="34"/>
      <c r="D13" s="142"/>
      <c r="E13" s="130"/>
      <c r="F13" s="22"/>
      <c r="G13" s="30"/>
      <c r="H13" s="31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9.5" customHeight="1">
      <c r="A14" s="163" t="s">
        <v>75</v>
      </c>
      <c r="B14" s="170"/>
      <c r="C14" s="34"/>
      <c r="D14" s="142"/>
      <c r="E14" s="130"/>
      <c r="F14" s="22"/>
      <c r="G14" s="30"/>
      <c r="H14" s="31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9.5" customHeight="1">
      <c r="A15" s="163" t="s">
        <v>76</v>
      </c>
      <c r="B15" s="170"/>
      <c r="C15" s="34"/>
      <c r="D15" s="142"/>
      <c r="E15" s="131"/>
      <c r="F15" s="30"/>
      <c r="G15" s="30"/>
      <c r="H15" s="31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9.5" customHeight="1">
      <c r="A16" s="163" t="s">
        <v>77</v>
      </c>
      <c r="B16" s="170"/>
      <c r="C16" s="34"/>
      <c r="D16" s="142"/>
      <c r="E16" s="131"/>
      <c r="F16" s="30"/>
      <c r="G16" s="30"/>
      <c r="H16" s="31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9.5" customHeight="1">
      <c r="A17" s="163" t="s">
        <v>78</v>
      </c>
      <c r="B17" s="170"/>
      <c r="C17" s="34"/>
      <c r="D17" s="142"/>
      <c r="E17" s="131"/>
      <c r="F17" s="30"/>
      <c r="G17" s="30"/>
      <c r="H17" s="31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9.5" customHeight="1">
      <c r="A18" s="163" t="s">
        <v>79</v>
      </c>
      <c r="B18" s="170"/>
      <c r="C18" s="34"/>
      <c r="D18" s="142"/>
      <c r="E18" s="131"/>
      <c r="F18" s="30"/>
      <c r="G18" s="30"/>
      <c r="H18" s="31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9.5" customHeight="1">
      <c r="A19" s="163" t="s">
        <v>80</v>
      </c>
      <c r="B19" s="170"/>
      <c r="C19" s="34"/>
      <c r="D19" s="142"/>
      <c r="E19" s="131"/>
      <c r="H19" s="19"/>
    </row>
    <row r="20" spans="1:18" ht="19.5" customHeight="1">
      <c r="A20" s="163" t="s">
        <v>81</v>
      </c>
      <c r="B20" s="170"/>
      <c r="C20" s="34"/>
      <c r="D20" s="142"/>
      <c r="E20" s="131"/>
      <c r="H20" s="19"/>
    </row>
    <row r="21" spans="1:18" ht="19.5" customHeight="1">
      <c r="A21" s="163" t="s">
        <v>82</v>
      </c>
      <c r="B21" s="170"/>
      <c r="C21" s="34"/>
      <c r="D21" s="142"/>
      <c r="E21" s="131"/>
      <c r="H21" s="19"/>
    </row>
    <row r="22" spans="1:18" ht="19.5" customHeight="1">
      <c r="A22" s="163" t="s">
        <v>83</v>
      </c>
      <c r="B22" s="170"/>
      <c r="C22" s="34"/>
      <c r="D22" s="142"/>
      <c r="E22" s="131"/>
      <c r="H22" s="19"/>
    </row>
    <row r="23" spans="1:18" ht="19.5" customHeight="1">
      <c r="A23" s="163" t="s">
        <v>84</v>
      </c>
      <c r="B23" s="170"/>
      <c r="C23" s="34"/>
      <c r="D23" s="142"/>
      <c r="E23" s="131"/>
      <c r="H23" s="19"/>
    </row>
    <row r="24" spans="1:18" ht="19.5" customHeight="1">
      <c r="A24" s="163" t="s">
        <v>85</v>
      </c>
      <c r="B24" s="170"/>
      <c r="C24" s="34"/>
      <c r="D24" s="142"/>
      <c r="E24" s="131"/>
      <c r="H24" s="19"/>
    </row>
    <row r="25" spans="1:18" ht="19.5" customHeight="1">
      <c r="A25" s="163" t="s">
        <v>86</v>
      </c>
      <c r="B25" s="170"/>
      <c r="C25" s="34"/>
      <c r="D25" s="142"/>
      <c r="E25" s="131"/>
      <c r="H25" s="19"/>
    </row>
    <row r="26" spans="1:18" ht="19.5" customHeight="1">
      <c r="A26" s="163" t="s">
        <v>87</v>
      </c>
      <c r="B26" s="170"/>
      <c r="C26" s="34"/>
      <c r="D26" s="142"/>
      <c r="E26" s="131"/>
      <c r="H26" s="19"/>
    </row>
    <row r="27" spans="1:18" ht="19.5" customHeight="1">
      <c r="A27" s="163" t="s">
        <v>88</v>
      </c>
      <c r="B27" s="170"/>
      <c r="C27" s="34"/>
      <c r="D27" s="142"/>
      <c r="E27" s="131"/>
      <c r="H27" s="19"/>
    </row>
    <row r="28" spans="1:18" ht="19.5" customHeight="1">
      <c r="A28" s="163" t="s">
        <v>89</v>
      </c>
      <c r="B28" s="170"/>
      <c r="C28" s="34"/>
      <c r="D28" s="142"/>
      <c r="E28" s="131"/>
      <c r="H28" s="19"/>
    </row>
    <row r="29" spans="1:18">
      <c r="A29" s="164"/>
      <c r="B29" s="171"/>
      <c r="D29" s="165"/>
      <c r="E29" s="20"/>
      <c r="H29" s="19"/>
    </row>
    <row r="30" spans="1:18">
      <c r="A30" s="164"/>
      <c r="B30" s="171"/>
      <c r="D30" s="165"/>
      <c r="E30" s="20"/>
      <c r="H30" s="19"/>
    </row>
    <row r="31" spans="1:18">
      <c r="A31" s="164"/>
      <c r="B31" s="171"/>
      <c r="D31" s="165"/>
      <c r="E31" s="20"/>
      <c r="H31" s="19"/>
    </row>
  </sheetData>
  <sheetProtection formatCells="0"/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47"/>
  </sheetPr>
  <dimension ref="A1:Z310"/>
  <sheetViews>
    <sheetView view="pageBreakPreview" zoomScaleNormal="100" zoomScaleSheetLayoutView="100" workbookViewId="0"/>
  </sheetViews>
  <sheetFormatPr defaultColWidth="9" defaultRowHeight="13.2"/>
  <cols>
    <col min="1" max="1" width="10.88671875" style="42" customWidth="1"/>
    <col min="2" max="2" width="2.44140625" style="42" customWidth="1"/>
    <col min="3" max="3" width="12.6640625" style="42" customWidth="1"/>
    <col min="4" max="4" width="9.77734375" style="42" customWidth="1"/>
    <col min="5" max="5" width="4.33203125" style="42" customWidth="1"/>
    <col min="6" max="6" width="5" style="42" customWidth="1"/>
    <col min="7" max="7" width="10" style="42" customWidth="1"/>
    <col min="8" max="9" width="11.33203125" style="42" customWidth="1"/>
    <col min="10" max="10" width="3.6640625" style="42" customWidth="1"/>
    <col min="11" max="11" width="3" style="42" customWidth="1"/>
    <col min="12" max="15" width="4" style="42" customWidth="1"/>
    <col min="16" max="16" width="7.88671875" style="42" customWidth="1"/>
    <col min="17" max="17" width="1.44140625" style="42" customWidth="1"/>
    <col min="18" max="18" width="6.44140625" style="42" customWidth="1"/>
    <col min="19" max="19" width="1.44140625" style="42" customWidth="1"/>
    <col min="20" max="20" width="7.77734375" style="42" customWidth="1"/>
    <col min="21" max="21" width="7.88671875" style="42" customWidth="1"/>
    <col min="22" max="22" width="3.21875" style="42" customWidth="1"/>
    <col min="23" max="23" width="6.77734375" style="42" customWidth="1"/>
    <col min="24" max="28" width="11.6640625" style="42" customWidth="1"/>
    <col min="29" max="16384" width="9" style="42"/>
  </cols>
  <sheetData>
    <row r="1" spans="1:26" s="36" customFormat="1" ht="14.25" customHeight="1">
      <c r="A1" s="35" t="s">
        <v>44</v>
      </c>
      <c r="T1" s="37" t="s">
        <v>58</v>
      </c>
      <c r="U1" s="38">
        <v>1</v>
      </c>
    </row>
    <row r="2" spans="1:26" ht="14.25" customHeight="1">
      <c r="A2" s="39" t="e">
        <f>MATCH($C$6,基本入力!#REF!,FALSE)</f>
        <v>#REF!</v>
      </c>
      <c r="B2" s="275"/>
      <c r="C2" s="275"/>
      <c r="D2" s="275"/>
      <c r="E2" s="275"/>
      <c r="F2" s="275"/>
      <c r="G2" s="275"/>
      <c r="H2" s="275"/>
      <c r="I2" s="275"/>
      <c r="J2" s="275"/>
      <c r="K2" s="298" t="s">
        <v>27</v>
      </c>
      <c r="L2" s="301" t="s">
        <v>13</v>
      </c>
      <c r="M2" s="302"/>
      <c r="N2" s="301" t="s">
        <v>98</v>
      </c>
      <c r="O2" s="302"/>
      <c r="P2" s="117" t="s">
        <v>12</v>
      </c>
      <c r="Q2" s="301"/>
      <c r="R2" s="302"/>
      <c r="S2" s="301" t="s">
        <v>46</v>
      </c>
      <c r="T2" s="302"/>
      <c r="U2" s="41" t="s">
        <v>45</v>
      </c>
    </row>
    <row r="3" spans="1:26" s="44" customFormat="1" ht="21" customHeight="1">
      <c r="A3" s="303"/>
      <c r="B3" s="275"/>
      <c r="C3" s="275"/>
      <c r="D3" s="275"/>
      <c r="E3" s="275"/>
      <c r="F3" s="305" t="s">
        <v>30</v>
      </c>
      <c r="G3" s="306"/>
      <c r="H3" s="306"/>
      <c r="I3" s="306"/>
      <c r="J3" s="43"/>
      <c r="K3" s="299"/>
      <c r="L3" s="296"/>
      <c r="M3" s="296"/>
      <c r="N3" s="290"/>
      <c r="O3" s="290"/>
      <c r="P3" s="290"/>
      <c r="Q3" s="290"/>
      <c r="R3" s="290"/>
      <c r="S3" s="290"/>
      <c r="T3" s="290"/>
      <c r="U3" s="290"/>
    </row>
    <row r="4" spans="1:26" s="36" customFormat="1" ht="21" customHeight="1">
      <c r="A4" s="304"/>
      <c r="B4" s="304"/>
      <c r="C4" s="304"/>
      <c r="D4" s="304"/>
      <c r="E4" s="304"/>
      <c r="F4" s="307"/>
      <c r="G4" s="307"/>
      <c r="H4" s="307"/>
      <c r="I4" s="307"/>
      <c r="J4" s="45"/>
      <c r="K4" s="300"/>
      <c r="L4" s="297"/>
      <c r="M4" s="297"/>
      <c r="N4" s="291"/>
      <c r="O4" s="291"/>
      <c r="P4" s="291"/>
      <c r="Q4" s="291"/>
      <c r="R4" s="291"/>
      <c r="S4" s="291"/>
      <c r="T4" s="291"/>
      <c r="U4" s="291"/>
    </row>
    <row r="5" spans="1:26" s="36" customFormat="1" ht="17.25" customHeight="1">
      <c r="A5" s="88" t="s">
        <v>33</v>
      </c>
      <c r="B5" s="47"/>
      <c r="C5" s="48" t="str">
        <f>+基本入力!C7</f>
        <v>000000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6" s="36" customFormat="1" ht="22.5" customHeight="1">
      <c r="A6" s="46" t="s">
        <v>0</v>
      </c>
      <c r="B6" s="47"/>
      <c r="C6" s="49" t="s">
        <v>97</v>
      </c>
      <c r="D6" s="47"/>
      <c r="E6" s="47"/>
      <c r="F6" s="47"/>
      <c r="G6" s="47"/>
      <c r="H6" s="47"/>
      <c r="I6" s="47"/>
      <c r="J6" s="47"/>
      <c r="K6" s="47"/>
      <c r="L6" s="50"/>
      <c r="M6" s="292" t="s">
        <v>28</v>
      </c>
      <c r="N6" s="293"/>
      <c r="O6" s="294" t="str">
        <f>+基本入力!C2</f>
        <v>住所を入力してください。</v>
      </c>
      <c r="P6" s="294"/>
      <c r="Q6" s="294"/>
      <c r="R6" s="294"/>
      <c r="S6" s="294"/>
      <c r="T6" s="294"/>
      <c r="U6" s="295"/>
      <c r="W6" s="51"/>
      <c r="X6" s="44"/>
      <c r="Y6" s="44"/>
      <c r="Z6" s="44"/>
    </row>
    <row r="7" spans="1:26" s="36" customFormat="1" ht="22.5" customHeight="1">
      <c r="A7" s="46" t="s">
        <v>32</v>
      </c>
      <c r="B7" s="47"/>
      <c r="C7" s="100" t="str">
        <f>IF($C6="","",VLOOKUP($C6,工事名!$B$2:$C$31,2,FALSE))</f>
        <v>〇○公共下水道（25-2）工事</v>
      </c>
      <c r="D7" s="100"/>
      <c r="E7" s="100"/>
      <c r="F7" s="100"/>
      <c r="G7" s="100"/>
      <c r="H7" s="100"/>
      <c r="I7" s="98"/>
      <c r="J7" s="98"/>
      <c r="K7" s="98"/>
      <c r="L7" s="99"/>
      <c r="M7" s="286" t="s">
        <v>29</v>
      </c>
      <c r="N7" s="287"/>
      <c r="O7" s="288" t="str">
        <f>+基本入力!C3</f>
        <v>御社名を正式名称で入力してください。</v>
      </c>
      <c r="P7" s="288"/>
      <c r="Q7" s="288"/>
      <c r="R7" s="288"/>
      <c r="S7" s="288"/>
      <c r="T7" s="288"/>
      <c r="U7" s="289"/>
      <c r="W7" s="52"/>
      <c r="X7" s="52"/>
      <c r="Y7" s="52"/>
      <c r="Z7" s="52"/>
    </row>
    <row r="8" spans="1:26" s="36" customFormat="1" ht="22.5" customHeight="1">
      <c r="A8" s="53" t="s">
        <v>31</v>
      </c>
      <c r="B8" s="47"/>
      <c r="C8" s="54" t="str">
        <f>IF($C6="","",VLOOKUP($C6,工事名!$B$2:$F$31,4,FALSE))</f>
        <v>599011-01</v>
      </c>
      <c r="D8" s="47"/>
      <c r="E8" s="55">
        <f>IF($C6="","",VLOOKUP($C6,工事名!$B$2:$F$31,3,FALSE))</f>
        <v>10</v>
      </c>
      <c r="F8" s="56" t="s">
        <v>34</v>
      </c>
      <c r="G8" s="274"/>
      <c r="H8" s="275"/>
      <c r="I8" s="275"/>
      <c r="J8" s="275"/>
      <c r="K8" s="275"/>
      <c r="L8" s="276"/>
      <c r="M8" s="277"/>
      <c r="N8" s="278"/>
      <c r="O8" s="279" t="str">
        <f>基本入力!C4</f>
        <v>御社の代表取締役社長を入力してください。</v>
      </c>
      <c r="P8" s="279"/>
      <c r="Q8" s="279"/>
      <c r="R8" s="279"/>
      <c r="S8" s="279"/>
      <c r="T8" s="279"/>
      <c r="U8" s="280"/>
      <c r="W8" s="57"/>
    </row>
    <row r="9" spans="1:26" s="36" customFormat="1" ht="14.25" customHeight="1">
      <c r="C9" s="58">
        <f>IF($C6="","",VLOOKUP($C6,工事名!$B$2:$H$31,5,FALSE))</f>
        <v>0</v>
      </c>
      <c r="D9" s="219">
        <f>IF($C6="","",VLOOKUP($C6,工事名!$B$2:$H$31,6,FALSE))</f>
        <v>10800000</v>
      </c>
      <c r="E9" s="219"/>
      <c r="F9" s="219">
        <f>IF($C6="","",VLOOKUP($C6,工事名!$B$2:$H$31,7,FALSE))</f>
        <v>2646000</v>
      </c>
      <c r="G9" s="219"/>
      <c r="H9" s="59"/>
      <c r="I9" s="59"/>
      <c r="J9" s="59"/>
      <c r="K9" s="59"/>
      <c r="L9" s="60"/>
      <c r="M9" s="281" t="s">
        <v>109</v>
      </c>
      <c r="N9" s="282"/>
      <c r="O9" s="283" t="str">
        <f>+基本入力!C5</f>
        <v>電話番号入力</v>
      </c>
      <c r="P9" s="283"/>
      <c r="Q9" s="283"/>
      <c r="R9" s="284" t="s">
        <v>57</v>
      </c>
      <c r="S9" s="284"/>
      <c r="T9" s="283" t="str">
        <f>+基本入力!C6</f>
        <v>FAX番号入力</v>
      </c>
      <c r="U9" s="285"/>
    </row>
    <row r="10" spans="1:26" s="36" customFormat="1" ht="7.5" customHeight="1" thickBot="1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</row>
    <row r="11" spans="1:26" s="36" customFormat="1" ht="18.75" customHeight="1" thickBot="1">
      <c r="A11" s="61" t="s">
        <v>35</v>
      </c>
      <c r="B11" s="268" t="s">
        <v>39</v>
      </c>
      <c r="C11" s="269"/>
      <c r="D11" s="270"/>
      <c r="E11" s="268" t="s">
        <v>40</v>
      </c>
      <c r="F11" s="269"/>
      <c r="G11" s="271"/>
      <c r="H11" s="62" t="s">
        <v>36</v>
      </c>
      <c r="I11" s="63" t="s">
        <v>37</v>
      </c>
      <c r="J11" s="268" t="s">
        <v>41</v>
      </c>
      <c r="K11" s="272"/>
      <c r="L11" s="272"/>
      <c r="M11" s="272"/>
      <c r="N11" s="268" t="s">
        <v>42</v>
      </c>
      <c r="O11" s="269"/>
      <c r="P11" s="269"/>
      <c r="Q11" s="269"/>
      <c r="R11" s="268" t="s">
        <v>43</v>
      </c>
      <c r="S11" s="269"/>
      <c r="T11" s="269"/>
      <c r="U11" s="273"/>
    </row>
    <row r="12" spans="1:26" s="36" customFormat="1" ht="18.75" customHeight="1" thickTop="1">
      <c r="A12" s="172"/>
      <c r="B12" s="259"/>
      <c r="C12" s="260"/>
      <c r="D12" s="260"/>
      <c r="E12" s="260"/>
      <c r="F12" s="260"/>
      <c r="G12" s="260"/>
      <c r="H12" s="64"/>
      <c r="I12" s="64"/>
      <c r="J12" s="309">
        <v>1</v>
      </c>
      <c r="K12" s="309"/>
      <c r="L12" s="309"/>
      <c r="M12" s="309"/>
      <c r="N12" s="308">
        <v>50000</v>
      </c>
      <c r="O12" s="308"/>
      <c r="P12" s="308"/>
      <c r="Q12" s="308"/>
      <c r="R12" s="257">
        <f>IF(AND(J12="",N12=""),"",(J12*N12))</f>
        <v>50000</v>
      </c>
      <c r="S12" s="257"/>
      <c r="T12" s="257"/>
      <c r="U12" s="258"/>
    </row>
    <row r="13" spans="1:26" s="36" customFormat="1" ht="18.75" customHeight="1">
      <c r="A13" s="173"/>
      <c r="B13" s="242"/>
      <c r="C13" s="242"/>
      <c r="D13" s="242"/>
      <c r="E13" s="242"/>
      <c r="F13" s="242"/>
      <c r="G13" s="242"/>
      <c r="H13" s="65"/>
      <c r="I13" s="65"/>
      <c r="J13" s="243"/>
      <c r="K13" s="243"/>
      <c r="L13" s="243"/>
      <c r="M13" s="243"/>
      <c r="N13" s="244"/>
      <c r="O13" s="244"/>
      <c r="P13" s="244"/>
      <c r="Q13" s="244"/>
      <c r="R13" s="240" t="str">
        <f t="shared" ref="R13:R27" si="0">IF(AND(J13="",N13=""),"",(J13*N13))</f>
        <v/>
      </c>
      <c r="S13" s="240"/>
      <c r="T13" s="240"/>
      <c r="U13" s="241"/>
    </row>
    <row r="14" spans="1:26" s="36" customFormat="1" ht="18.75" customHeight="1">
      <c r="A14" s="173"/>
      <c r="B14" s="242"/>
      <c r="C14" s="242"/>
      <c r="D14" s="242"/>
      <c r="E14" s="242"/>
      <c r="F14" s="242"/>
      <c r="G14" s="242"/>
      <c r="H14" s="65"/>
      <c r="I14" s="65"/>
      <c r="J14" s="243"/>
      <c r="K14" s="243"/>
      <c r="L14" s="243"/>
      <c r="M14" s="243"/>
      <c r="N14" s="244"/>
      <c r="O14" s="244"/>
      <c r="P14" s="244"/>
      <c r="Q14" s="244"/>
      <c r="R14" s="240" t="str">
        <f t="shared" si="0"/>
        <v/>
      </c>
      <c r="S14" s="240"/>
      <c r="T14" s="240"/>
      <c r="U14" s="241"/>
    </row>
    <row r="15" spans="1:26" s="36" customFormat="1" ht="18.75" customHeight="1">
      <c r="A15" s="173"/>
      <c r="B15" s="242"/>
      <c r="C15" s="242"/>
      <c r="D15" s="242"/>
      <c r="E15" s="242"/>
      <c r="F15" s="242"/>
      <c r="G15" s="242"/>
      <c r="H15" s="65"/>
      <c r="I15" s="65"/>
      <c r="J15" s="243"/>
      <c r="K15" s="243"/>
      <c r="L15" s="243"/>
      <c r="M15" s="243"/>
      <c r="N15" s="244"/>
      <c r="O15" s="244"/>
      <c r="P15" s="244"/>
      <c r="Q15" s="244"/>
      <c r="R15" s="240" t="str">
        <f t="shared" si="0"/>
        <v/>
      </c>
      <c r="S15" s="240"/>
      <c r="T15" s="240"/>
      <c r="U15" s="241"/>
    </row>
    <row r="16" spans="1:26" s="36" customFormat="1" ht="18.75" customHeight="1">
      <c r="A16" s="173"/>
      <c r="B16" s="242"/>
      <c r="C16" s="242"/>
      <c r="D16" s="242"/>
      <c r="E16" s="242"/>
      <c r="F16" s="242"/>
      <c r="G16" s="242"/>
      <c r="H16" s="65"/>
      <c r="I16" s="65"/>
      <c r="J16" s="243"/>
      <c r="K16" s="243"/>
      <c r="L16" s="243"/>
      <c r="M16" s="243"/>
      <c r="N16" s="244"/>
      <c r="O16" s="244"/>
      <c r="P16" s="244"/>
      <c r="Q16" s="244"/>
      <c r="R16" s="240" t="str">
        <f t="shared" si="0"/>
        <v/>
      </c>
      <c r="S16" s="240"/>
      <c r="T16" s="240"/>
      <c r="U16" s="241"/>
    </row>
    <row r="17" spans="1:25" s="36" customFormat="1" ht="18.75" customHeight="1">
      <c r="A17" s="173"/>
      <c r="B17" s="242"/>
      <c r="C17" s="242"/>
      <c r="D17" s="242"/>
      <c r="E17" s="242"/>
      <c r="F17" s="242"/>
      <c r="G17" s="242"/>
      <c r="H17" s="65"/>
      <c r="I17" s="65"/>
      <c r="J17" s="243"/>
      <c r="K17" s="243"/>
      <c r="L17" s="243"/>
      <c r="M17" s="243"/>
      <c r="N17" s="244"/>
      <c r="O17" s="244"/>
      <c r="P17" s="244"/>
      <c r="Q17" s="244"/>
      <c r="R17" s="240" t="str">
        <f t="shared" si="0"/>
        <v/>
      </c>
      <c r="S17" s="240"/>
      <c r="T17" s="240"/>
      <c r="U17" s="241"/>
    </row>
    <row r="18" spans="1:25" s="36" customFormat="1" ht="18.75" customHeight="1">
      <c r="A18" s="173"/>
      <c r="B18" s="242"/>
      <c r="C18" s="242"/>
      <c r="D18" s="242"/>
      <c r="E18" s="242"/>
      <c r="F18" s="242"/>
      <c r="G18" s="242"/>
      <c r="H18" s="65"/>
      <c r="I18" s="65"/>
      <c r="J18" s="243"/>
      <c r="K18" s="243"/>
      <c r="L18" s="243"/>
      <c r="M18" s="243"/>
      <c r="N18" s="244"/>
      <c r="O18" s="244"/>
      <c r="P18" s="244"/>
      <c r="Q18" s="244"/>
      <c r="R18" s="240" t="str">
        <f t="shared" si="0"/>
        <v/>
      </c>
      <c r="S18" s="240"/>
      <c r="T18" s="240"/>
      <c r="U18" s="241"/>
    </row>
    <row r="19" spans="1:25" s="36" customFormat="1" ht="18.75" customHeight="1">
      <c r="A19" s="173"/>
      <c r="B19" s="242"/>
      <c r="C19" s="242"/>
      <c r="D19" s="242"/>
      <c r="E19" s="242"/>
      <c r="F19" s="242"/>
      <c r="G19" s="242"/>
      <c r="H19" s="65"/>
      <c r="I19" s="65"/>
      <c r="J19" s="243"/>
      <c r="K19" s="243"/>
      <c r="L19" s="243"/>
      <c r="M19" s="243"/>
      <c r="N19" s="244"/>
      <c r="O19" s="244"/>
      <c r="P19" s="244"/>
      <c r="Q19" s="244"/>
      <c r="R19" s="240" t="str">
        <f t="shared" si="0"/>
        <v/>
      </c>
      <c r="S19" s="240"/>
      <c r="T19" s="240"/>
      <c r="U19" s="241"/>
    </row>
    <row r="20" spans="1:25" s="36" customFormat="1" ht="18.75" customHeight="1">
      <c r="A20" s="173"/>
      <c r="B20" s="242"/>
      <c r="C20" s="242"/>
      <c r="D20" s="242"/>
      <c r="E20" s="242"/>
      <c r="F20" s="242"/>
      <c r="G20" s="242"/>
      <c r="H20" s="65"/>
      <c r="I20" s="65"/>
      <c r="J20" s="243"/>
      <c r="K20" s="243"/>
      <c r="L20" s="243"/>
      <c r="M20" s="243"/>
      <c r="N20" s="244"/>
      <c r="O20" s="244"/>
      <c r="P20" s="244"/>
      <c r="Q20" s="244"/>
      <c r="R20" s="240" t="str">
        <f t="shared" si="0"/>
        <v/>
      </c>
      <c r="S20" s="240"/>
      <c r="T20" s="240"/>
      <c r="U20" s="241"/>
    </row>
    <row r="21" spans="1:25" s="36" customFormat="1" ht="18.75" customHeight="1">
      <c r="A21" s="173"/>
      <c r="B21" s="248"/>
      <c r="C21" s="249"/>
      <c r="D21" s="250"/>
      <c r="E21" s="248"/>
      <c r="F21" s="249"/>
      <c r="G21" s="250"/>
      <c r="H21" s="65"/>
      <c r="I21" s="65"/>
      <c r="J21" s="251"/>
      <c r="K21" s="252"/>
      <c r="L21" s="252"/>
      <c r="M21" s="253"/>
      <c r="N21" s="254"/>
      <c r="O21" s="255"/>
      <c r="P21" s="255"/>
      <c r="Q21" s="256"/>
      <c r="R21" s="240" t="str">
        <f t="shared" si="0"/>
        <v/>
      </c>
      <c r="S21" s="240"/>
      <c r="T21" s="240"/>
      <c r="U21" s="241"/>
    </row>
    <row r="22" spans="1:25" s="36" customFormat="1" ht="18.75" customHeight="1">
      <c r="A22" s="173"/>
      <c r="B22" s="248"/>
      <c r="C22" s="249"/>
      <c r="D22" s="250"/>
      <c r="E22" s="248"/>
      <c r="F22" s="249"/>
      <c r="G22" s="250"/>
      <c r="H22" s="65"/>
      <c r="I22" s="65"/>
      <c r="J22" s="251"/>
      <c r="K22" s="252"/>
      <c r="L22" s="252"/>
      <c r="M22" s="253"/>
      <c r="N22" s="254"/>
      <c r="O22" s="255"/>
      <c r="P22" s="255"/>
      <c r="Q22" s="256"/>
      <c r="R22" s="245" t="str">
        <f t="shared" si="0"/>
        <v/>
      </c>
      <c r="S22" s="246"/>
      <c r="T22" s="246"/>
      <c r="U22" s="247"/>
    </row>
    <row r="23" spans="1:25" s="36" customFormat="1" ht="18.75" customHeight="1">
      <c r="A23" s="173"/>
      <c r="B23" s="242"/>
      <c r="C23" s="242"/>
      <c r="D23" s="242"/>
      <c r="E23" s="242"/>
      <c r="F23" s="242"/>
      <c r="G23" s="242"/>
      <c r="H23" s="65"/>
      <c r="I23" s="65"/>
      <c r="J23" s="243"/>
      <c r="K23" s="243"/>
      <c r="L23" s="243"/>
      <c r="M23" s="243"/>
      <c r="N23" s="244"/>
      <c r="O23" s="244"/>
      <c r="P23" s="244"/>
      <c r="Q23" s="244"/>
      <c r="R23" s="240" t="str">
        <f t="shared" si="0"/>
        <v/>
      </c>
      <c r="S23" s="240"/>
      <c r="T23" s="240"/>
      <c r="U23" s="241"/>
    </row>
    <row r="24" spans="1:25" s="36" customFormat="1" ht="18.75" customHeight="1">
      <c r="A24" s="173"/>
      <c r="B24" s="242"/>
      <c r="C24" s="242"/>
      <c r="D24" s="242"/>
      <c r="E24" s="242"/>
      <c r="F24" s="242"/>
      <c r="G24" s="242"/>
      <c r="H24" s="65"/>
      <c r="I24" s="65"/>
      <c r="J24" s="243"/>
      <c r="K24" s="243"/>
      <c r="L24" s="243"/>
      <c r="M24" s="243"/>
      <c r="N24" s="244"/>
      <c r="O24" s="244"/>
      <c r="P24" s="244"/>
      <c r="Q24" s="244"/>
      <c r="R24" s="240" t="str">
        <f t="shared" si="0"/>
        <v/>
      </c>
      <c r="S24" s="240"/>
      <c r="T24" s="240"/>
      <c r="U24" s="241"/>
    </row>
    <row r="25" spans="1:25" s="36" customFormat="1" ht="18.75" customHeight="1">
      <c r="A25" s="173"/>
      <c r="B25" s="242"/>
      <c r="C25" s="242"/>
      <c r="D25" s="242"/>
      <c r="E25" s="242"/>
      <c r="F25" s="242"/>
      <c r="G25" s="242"/>
      <c r="H25" s="65"/>
      <c r="I25" s="65"/>
      <c r="J25" s="243"/>
      <c r="K25" s="243"/>
      <c r="L25" s="243"/>
      <c r="M25" s="243"/>
      <c r="N25" s="244"/>
      <c r="O25" s="244"/>
      <c r="P25" s="244"/>
      <c r="Q25" s="244"/>
      <c r="R25" s="240" t="str">
        <f t="shared" si="0"/>
        <v/>
      </c>
      <c r="S25" s="240"/>
      <c r="T25" s="240"/>
      <c r="U25" s="241"/>
    </row>
    <row r="26" spans="1:25" s="36" customFormat="1" ht="18.75" customHeight="1">
      <c r="A26" s="173"/>
      <c r="B26" s="242"/>
      <c r="C26" s="242"/>
      <c r="D26" s="242"/>
      <c r="E26" s="242"/>
      <c r="F26" s="242"/>
      <c r="G26" s="242"/>
      <c r="H26" s="65"/>
      <c r="I26" s="65"/>
      <c r="J26" s="243"/>
      <c r="K26" s="243"/>
      <c r="L26" s="243"/>
      <c r="M26" s="243"/>
      <c r="N26" s="244"/>
      <c r="O26" s="244"/>
      <c r="P26" s="244"/>
      <c r="Q26" s="244"/>
      <c r="R26" s="240" t="str">
        <f t="shared" si="0"/>
        <v/>
      </c>
      <c r="S26" s="240"/>
      <c r="T26" s="240"/>
      <c r="U26" s="241"/>
    </row>
    <row r="27" spans="1:25" s="36" customFormat="1" ht="18.75" customHeight="1">
      <c r="A27" s="174"/>
      <c r="B27" s="242"/>
      <c r="C27" s="242"/>
      <c r="D27" s="242"/>
      <c r="E27" s="242"/>
      <c r="F27" s="242"/>
      <c r="G27" s="242"/>
      <c r="H27" s="65"/>
      <c r="I27" s="65"/>
      <c r="J27" s="243"/>
      <c r="K27" s="243"/>
      <c r="L27" s="243"/>
      <c r="M27" s="243"/>
      <c r="N27" s="244"/>
      <c r="O27" s="244"/>
      <c r="P27" s="244"/>
      <c r="Q27" s="244"/>
      <c r="R27" s="240" t="str">
        <f t="shared" si="0"/>
        <v/>
      </c>
      <c r="S27" s="240"/>
      <c r="T27" s="240"/>
      <c r="U27" s="241"/>
      <c r="Y27" s="66"/>
    </row>
    <row r="28" spans="1:25" s="36" customFormat="1" ht="18.75" customHeight="1">
      <c r="A28" s="67" t="s">
        <v>19</v>
      </c>
      <c r="B28" s="234"/>
      <c r="C28" s="235"/>
      <c r="D28" s="236"/>
      <c r="E28" s="234"/>
      <c r="F28" s="235"/>
      <c r="G28" s="236"/>
      <c r="H28" s="68"/>
      <c r="I28" s="68"/>
      <c r="J28" s="234"/>
      <c r="K28" s="235"/>
      <c r="L28" s="235"/>
      <c r="M28" s="236"/>
      <c r="N28" s="237"/>
      <c r="O28" s="238"/>
      <c r="P28" s="238"/>
      <c r="Q28" s="239"/>
      <c r="R28" s="226">
        <f>IF(AND(R12="",R27=""),"",SUM(R12:R27))</f>
        <v>50000</v>
      </c>
      <c r="S28" s="227"/>
      <c r="T28" s="227"/>
      <c r="U28" s="228"/>
      <c r="Y28" s="66"/>
    </row>
    <row r="29" spans="1:25" s="36" customFormat="1" ht="18.75" customHeight="1">
      <c r="A29" s="67" t="s">
        <v>49</v>
      </c>
      <c r="B29" s="229">
        <v>0.1</v>
      </c>
      <c r="C29" s="229"/>
      <c r="D29" s="229"/>
      <c r="E29" s="178" t="str">
        <f>IF(B29=0.08,"※消費税率は軽減税率適用による","")</f>
        <v/>
      </c>
      <c r="F29" s="176"/>
      <c r="G29" s="177"/>
      <c r="H29" s="68"/>
      <c r="I29" s="68"/>
      <c r="J29" s="230"/>
      <c r="K29" s="230"/>
      <c r="L29" s="230"/>
      <c r="M29" s="230"/>
      <c r="N29" s="231"/>
      <c r="O29" s="231"/>
      <c r="P29" s="231"/>
      <c r="Q29" s="231"/>
      <c r="R29" s="232">
        <f>IF(AND(R12="",R27=""),"",ROUNDDOWN(R28*B29,0))</f>
        <v>5000</v>
      </c>
      <c r="S29" s="232"/>
      <c r="T29" s="232"/>
      <c r="U29" s="233"/>
      <c r="Y29" s="66"/>
    </row>
    <row r="30" spans="1:25" s="36" customFormat="1" ht="18.75" customHeight="1" thickBot="1">
      <c r="A30" s="69" t="s">
        <v>11</v>
      </c>
      <c r="B30" s="223"/>
      <c r="C30" s="223"/>
      <c r="D30" s="223"/>
      <c r="E30" s="224"/>
      <c r="F30" s="224"/>
      <c r="G30" s="224"/>
      <c r="H30" s="70"/>
      <c r="I30" s="70"/>
      <c r="J30" s="224"/>
      <c r="K30" s="224"/>
      <c r="L30" s="224"/>
      <c r="M30" s="224"/>
      <c r="N30" s="225"/>
      <c r="O30" s="225"/>
      <c r="P30" s="225"/>
      <c r="Q30" s="225"/>
      <c r="R30" s="220">
        <f>IF(AND(R28="",R29=""),"",SUM(R28:R29))</f>
        <v>55000</v>
      </c>
      <c r="S30" s="220"/>
      <c r="T30" s="220"/>
      <c r="U30" s="221"/>
    </row>
    <row r="31" spans="1:25" ht="14.25" customHeight="1">
      <c r="A31" s="36"/>
      <c r="B31" s="222" t="s">
        <v>90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</row>
    <row r="32" spans="1:25" s="36" customFormat="1" ht="14.25" customHeight="1">
      <c r="A32" s="110" t="s">
        <v>44</v>
      </c>
      <c r="T32" s="37" t="s">
        <v>58</v>
      </c>
      <c r="U32" s="115">
        <v>2</v>
      </c>
    </row>
    <row r="33" spans="1:26" ht="14.25" customHeight="1">
      <c r="A33" s="39" t="e">
        <f>MATCH($C$37,基本入力!#REF!,FALSE)</f>
        <v>#REF!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98" t="s">
        <v>27</v>
      </c>
      <c r="L33" s="301" t="s">
        <v>13</v>
      </c>
      <c r="M33" s="302"/>
      <c r="N33" s="301" t="s">
        <v>98</v>
      </c>
      <c r="O33" s="302"/>
      <c r="P33" s="117" t="s">
        <v>12</v>
      </c>
      <c r="Q33" s="301"/>
      <c r="R33" s="302"/>
      <c r="S33" s="301" t="s">
        <v>46</v>
      </c>
      <c r="T33" s="302"/>
      <c r="U33" s="41" t="s">
        <v>45</v>
      </c>
    </row>
    <row r="34" spans="1:26" s="44" customFormat="1" ht="21" customHeight="1">
      <c r="A34" s="303"/>
      <c r="B34" s="275"/>
      <c r="C34" s="275"/>
      <c r="D34" s="275"/>
      <c r="E34" s="275"/>
      <c r="F34" s="305" t="s">
        <v>30</v>
      </c>
      <c r="G34" s="306"/>
      <c r="H34" s="306"/>
      <c r="I34" s="306"/>
      <c r="J34" s="43"/>
      <c r="K34" s="299"/>
      <c r="L34" s="296"/>
      <c r="M34" s="296"/>
      <c r="N34" s="290"/>
      <c r="O34" s="290"/>
      <c r="P34" s="290"/>
      <c r="Q34" s="290"/>
      <c r="R34" s="290"/>
      <c r="S34" s="290"/>
      <c r="T34" s="290"/>
      <c r="U34" s="290"/>
    </row>
    <row r="35" spans="1:26" s="36" customFormat="1" ht="21" customHeight="1">
      <c r="A35" s="304"/>
      <c r="B35" s="304"/>
      <c r="C35" s="304"/>
      <c r="D35" s="304"/>
      <c r="E35" s="304"/>
      <c r="F35" s="307"/>
      <c r="G35" s="307"/>
      <c r="H35" s="307"/>
      <c r="I35" s="307"/>
      <c r="J35" s="107"/>
      <c r="K35" s="300"/>
      <c r="L35" s="297"/>
      <c r="M35" s="297"/>
      <c r="N35" s="291"/>
      <c r="O35" s="291"/>
      <c r="P35" s="291"/>
      <c r="Q35" s="291"/>
      <c r="R35" s="291"/>
      <c r="S35" s="291"/>
      <c r="T35" s="291"/>
      <c r="U35" s="291"/>
    </row>
    <row r="36" spans="1:26" s="36" customFormat="1" ht="17.25" customHeight="1">
      <c r="A36" s="88" t="s">
        <v>33</v>
      </c>
      <c r="B36" s="106"/>
      <c r="C36" s="48" t="str">
        <f>+基本入力!C7</f>
        <v>000000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</row>
    <row r="37" spans="1:26" s="36" customFormat="1" ht="22.5" customHeight="1">
      <c r="A37" s="46" t="s">
        <v>0</v>
      </c>
      <c r="B37" s="106"/>
      <c r="C37" s="49"/>
      <c r="D37" s="106"/>
      <c r="E37" s="106"/>
      <c r="F37" s="106"/>
      <c r="G37" s="106"/>
      <c r="H37" s="106"/>
      <c r="I37" s="106"/>
      <c r="J37" s="106"/>
      <c r="K37" s="106"/>
      <c r="L37" s="112"/>
      <c r="M37" s="292" t="s">
        <v>28</v>
      </c>
      <c r="N37" s="293"/>
      <c r="O37" s="294" t="str">
        <f>+基本入力!C2</f>
        <v>住所を入力してください。</v>
      </c>
      <c r="P37" s="294"/>
      <c r="Q37" s="294"/>
      <c r="R37" s="294"/>
      <c r="S37" s="294"/>
      <c r="T37" s="294"/>
      <c r="U37" s="295"/>
      <c r="W37" s="51"/>
      <c r="X37" s="44"/>
      <c r="Y37" s="44"/>
      <c r="Z37" s="44"/>
    </row>
    <row r="38" spans="1:26" s="36" customFormat="1" ht="22.5" customHeight="1">
      <c r="A38" s="46" t="s">
        <v>32</v>
      </c>
      <c r="B38" s="106"/>
      <c r="C38" s="100" t="str">
        <f>IF($C37="","",VLOOKUP($C37,工事名!$B$2:$C$31,2,FALSE))</f>
        <v/>
      </c>
      <c r="D38" s="100"/>
      <c r="E38" s="100"/>
      <c r="F38" s="100"/>
      <c r="G38" s="100"/>
      <c r="H38" s="100"/>
      <c r="I38" s="106"/>
      <c r="J38" s="106"/>
      <c r="K38" s="106"/>
      <c r="L38" s="112"/>
      <c r="M38" s="286" t="s">
        <v>29</v>
      </c>
      <c r="N38" s="287"/>
      <c r="O38" s="288" t="str">
        <f>+基本入力!C3</f>
        <v>御社名を正式名称で入力してください。</v>
      </c>
      <c r="P38" s="288"/>
      <c r="Q38" s="288"/>
      <c r="R38" s="288"/>
      <c r="S38" s="288"/>
      <c r="T38" s="288"/>
      <c r="U38" s="289"/>
      <c r="W38" s="113"/>
      <c r="X38" s="113"/>
      <c r="Y38" s="113"/>
      <c r="Z38" s="113"/>
    </row>
    <row r="39" spans="1:26" s="36" customFormat="1" ht="22.5" customHeight="1">
      <c r="A39" s="53" t="s">
        <v>31</v>
      </c>
      <c r="B39" s="106"/>
      <c r="C39" s="54" t="str">
        <f>IF($C37="","",VLOOKUP($C37,工事名!$B$2:$I$31,4,FALSE))</f>
        <v/>
      </c>
      <c r="D39" s="106"/>
      <c r="E39" s="55" t="str">
        <f>IF($C37="","",VLOOKUP($C37,工事名!$B$2:$E$31,3,FALSE))</f>
        <v/>
      </c>
      <c r="F39" s="114" t="s">
        <v>34</v>
      </c>
      <c r="G39" s="274"/>
      <c r="H39" s="275"/>
      <c r="I39" s="275"/>
      <c r="J39" s="275"/>
      <c r="K39" s="275"/>
      <c r="L39" s="276"/>
      <c r="M39" s="277"/>
      <c r="N39" s="278"/>
      <c r="O39" s="279" t="str">
        <f>基本入力!C4</f>
        <v>御社の代表取締役社長を入力してください。</v>
      </c>
      <c r="P39" s="279"/>
      <c r="Q39" s="279"/>
      <c r="R39" s="279"/>
      <c r="S39" s="279"/>
      <c r="T39" s="279"/>
      <c r="U39" s="280"/>
      <c r="W39" s="116"/>
    </row>
    <row r="40" spans="1:26" s="36" customFormat="1" ht="14.25" customHeight="1">
      <c r="C40" s="58" t="str">
        <f>IF($C37="","",VLOOKUP($C37,工事名!$B$2:$H$31,5,FALSE))</f>
        <v/>
      </c>
      <c r="D40" s="219" t="str">
        <f>IF($C37="","",VLOOKUP($C37,工事名!$B$2:$H$31,6,FALSE))</f>
        <v/>
      </c>
      <c r="E40" s="219"/>
      <c r="F40" s="219" t="str">
        <f>IF($C37="","",VLOOKUP($C37,工事名!$B$2:$H$31,7,FALSE))</f>
        <v/>
      </c>
      <c r="G40" s="219"/>
      <c r="H40" s="59"/>
      <c r="I40" s="59"/>
      <c r="J40" s="59"/>
      <c r="K40" s="59"/>
      <c r="L40" s="60"/>
      <c r="M40" s="281" t="s">
        <v>56</v>
      </c>
      <c r="N40" s="282"/>
      <c r="O40" s="283" t="str">
        <f>+基本入力!C5</f>
        <v>電話番号入力</v>
      </c>
      <c r="P40" s="283"/>
      <c r="Q40" s="283"/>
      <c r="R40" s="284" t="s">
        <v>57</v>
      </c>
      <c r="S40" s="284"/>
      <c r="T40" s="283" t="str">
        <f>+基本入力!C6</f>
        <v>FAX番号入力</v>
      </c>
      <c r="U40" s="285"/>
    </row>
    <row r="41" spans="1:26" s="36" customFormat="1" ht="7.5" customHeight="1" thickBot="1">
      <c r="A41" s="267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</row>
    <row r="42" spans="1:26" s="36" customFormat="1" ht="18.75" customHeight="1" thickBot="1">
      <c r="A42" s="61" t="s">
        <v>35</v>
      </c>
      <c r="B42" s="268" t="s">
        <v>39</v>
      </c>
      <c r="C42" s="269"/>
      <c r="D42" s="270"/>
      <c r="E42" s="268" t="s">
        <v>40</v>
      </c>
      <c r="F42" s="269"/>
      <c r="G42" s="271"/>
      <c r="H42" s="62" t="s">
        <v>36</v>
      </c>
      <c r="I42" s="105" t="s">
        <v>37</v>
      </c>
      <c r="J42" s="268" t="s">
        <v>41</v>
      </c>
      <c r="K42" s="272"/>
      <c r="L42" s="272"/>
      <c r="M42" s="272"/>
      <c r="N42" s="268" t="s">
        <v>42</v>
      </c>
      <c r="O42" s="269"/>
      <c r="P42" s="269"/>
      <c r="Q42" s="269"/>
      <c r="R42" s="268" t="s">
        <v>43</v>
      </c>
      <c r="S42" s="269"/>
      <c r="T42" s="269"/>
      <c r="U42" s="273"/>
    </row>
    <row r="43" spans="1:26" s="36" customFormat="1" ht="18.75" customHeight="1" thickTop="1">
      <c r="A43" s="172"/>
      <c r="B43" s="259" t="s">
        <v>61</v>
      </c>
      <c r="C43" s="260"/>
      <c r="D43" s="260"/>
      <c r="E43" s="260"/>
      <c r="F43" s="260"/>
      <c r="G43" s="260"/>
      <c r="H43" s="108"/>
      <c r="I43" s="108"/>
      <c r="J43" s="309"/>
      <c r="K43" s="309"/>
      <c r="L43" s="309"/>
      <c r="M43" s="309"/>
      <c r="N43" s="308"/>
      <c r="O43" s="308"/>
      <c r="P43" s="308"/>
      <c r="Q43" s="308"/>
      <c r="R43" s="257" t="str">
        <f t="shared" ref="R43" si="1">IF(AND(J43="",N43=""),"",(J43*N43))</f>
        <v/>
      </c>
      <c r="S43" s="257"/>
      <c r="T43" s="257"/>
      <c r="U43" s="258"/>
    </row>
    <row r="44" spans="1:26" s="36" customFormat="1" ht="18.75" customHeight="1">
      <c r="A44" s="173"/>
      <c r="B44" s="242"/>
      <c r="C44" s="242"/>
      <c r="D44" s="242"/>
      <c r="E44" s="242"/>
      <c r="F44" s="242"/>
      <c r="G44" s="242"/>
      <c r="H44" s="104"/>
      <c r="I44" s="104"/>
      <c r="J44" s="243"/>
      <c r="K44" s="243"/>
      <c r="L44" s="243"/>
      <c r="M44" s="243"/>
      <c r="N44" s="244"/>
      <c r="O44" s="244"/>
      <c r="P44" s="244"/>
      <c r="Q44" s="244"/>
      <c r="R44" s="240" t="str">
        <f t="shared" ref="R44:R58" si="2">IF(AND(J44="",N44=""),"",(J44*N44))</f>
        <v/>
      </c>
      <c r="S44" s="240"/>
      <c r="T44" s="240"/>
      <c r="U44" s="241"/>
    </row>
    <row r="45" spans="1:26" s="36" customFormat="1" ht="18.75" customHeight="1">
      <c r="A45" s="173"/>
      <c r="B45" s="242"/>
      <c r="C45" s="242"/>
      <c r="D45" s="242"/>
      <c r="E45" s="242"/>
      <c r="F45" s="242"/>
      <c r="G45" s="242"/>
      <c r="H45" s="104"/>
      <c r="I45" s="104"/>
      <c r="J45" s="243"/>
      <c r="K45" s="243"/>
      <c r="L45" s="243"/>
      <c r="M45" s="243"/>
      <c r="N45" s="244"/>
      <c r="O45" s="244"/>
      <c r="P45" s="244"/>
      <c r="Q45" s="244"/>
      <c r="R45" s="240" t="str">
        <f t="shared" si="2"/>
        <v/>
      </c>
      <c r="S45" s="240"/>
      <c r="T45" s="240"/>
      <c r="U45" s="241"/>
    </row>
    <row r="46" spans="1:26" s="36" customFormat="1" ht="18.75" customHeight="1">
      <c r="A46" s="173"/>
      <c r="B46" s="242"/>
      <c r="C46" s="242"/>
      <c r="D46" s="242"/>
      <c r="E46" s="242"/>
      <c r="F46" s="242"/>
      <c r="G46" s="242"/>
      <c r="H46" s="104"/>
      <c r="I46" s="104"/>
      <c r="J46" s="243"/>
      <c r="K46" s="243"/>
      <c r="L46" s="243"/>
      <c r="M46" s="243"/>
      <c r="N46" s="244"/>
      <c r="O46" s="244"/>
      <c r="P46" s="244"/>
      <c r="Q46" s="244"/>
      <c r="R46" s="240" t="str">
        <f t="shared" si="2"/>
        <v/>
      </c>
      <c r="S46" s="240"/>
      <c r="T46" s="240"/>
      <c r="U46" s="241"/>
    </row>
    <row r="47" spans="1:26" s="36" customFormat="1" ht="18.75" customHeight="1">
      <c r="A47" s="173"/>
      <c r="B47" s="242"/>
      <c r="C47" s="242"/>
      <c r="D47" s="242"/>
      <c r="E47" s="242"/>
      <c r="F47" s="242"/>
      <c r="G47" s="242"/>
      <c r="H47" s="104"/>
      <c r="I47" s="104"/>
      <c r="J47" s="243"/>
      <c r="K47" s="243"/>
      <c r="L47" s="243"/>
      <c r="M47" s="243"/>
      <c r="N47" s="244"/>
      <c r="O47" s="244"/>
      <c r="P47" s="244"/>
      <c r="Q47" s="244"/>
      <c r="R47" s="240" t="str">
        <f t="shared" si="2"/>
        <v/>
      </c>
      <c r="S47" s="240"/>
      <c r="T47" s="240"/>
      <c r="U47" s="241"/>
    </row>
    <row r="48" spans="1:26" s="36" customFormat="1" ht="18.75" customHeight="1">
      <c r="A48" s="173"/>
      <c r="B48" s="242"/>
      <c r="C48" s="242"/>
      <c r="D48" s="242"/>
      <c r="E48" s="242"/>
      <c r="F48" s="242"/>
      <c r="G48" s="242"/>
      <c r="H48" s="104"/>
      <c r="I48" s="104"/>
      <c r="J48" s="243"/>
      <c r="K48" s="243"/>
      <c r="L48" s="243"/>
      <c r="M48" s="243"/>
      <c r="N48" s="244"/>
      <c r="O48" s="244"/>
      <c r="P48" s="244"/>
      <c r="Q48" s="244"/>
      <c r="R48" s="240" t="str">
        <f t="shared" si="2"/>
        <v/>
      </c>
      <c r="S48" s="240"/>
      <c r="T48" s="240"/>
      <c r="U48" s="241"/>
    </row>
    <row r="49" spans="1:25" s="36" customFormat="1" ht="18.75" customHeight="1">
      <c r="A49" s="173"/>
      <c r="B49" s="242"/>
      <c r="C49" s="242"/>
      <c r="D49" s="242"/>
      <c r="E49" s="242"/>
      <c r="F49" s="242"/>
      <c r="G49" s="242"/>
      <c r="H49" s="104"/>
      <c r="I49" s="104"/>
      <c r="J49" s="243"/>
      <c r="K49" s="243"/>
      <c r="L49" s="243"/>
      <c r="M49" s="243"/>
      <c r="N49" s="244"/>
      <c r="O49" s="244"/>
      <c r="P49" s="244"/>
      <c r="Q49" s="244"/>
      <c r="R49" s="240" t="str">
        <f t="shared" si="2"/>
        <v/>
      </c>
      <c r="S49" s="240"/>
      <c r="T49" s="240"/>
      <c r="U49" s="241"/>
    </row>
    <row r="50" spans="1:25" s="36" customFormat="1" ht="18.75" customHeight="1">
      <c r="A50" s="173"/>
      <c r="B50" s="242"/>
      <c r="C50" s="242"/>
      <c r="D50" s="242"/>
      <c r="E50" s="242"/>
      <c r="F50" s="242"/>
      <c r="G50" s="242"/>
      <c r="H50" s="104"/>
      <c r="I50" s="104"/>
      <c r="J50" s="243"/>
      <c r="K50" s="243"/>
      <c r="L50" s="243"/>
      <c r="M50" s="243"/>
      <c r="N50" s="244"/>
      <c r="O50" s="244"/>
      <c r="P50" s="244"/>
      <c r="Q50" s="244"/>
      <c r="R50" s="240" t="str">
        <f t="shared" si="2"/>
        <v/>
      </c>
      <c r="S50" s="240"/>
      <c r="T50" s="240"/>
      <c r="U50" s="241"/>
    </row>
    <row r="51" spans="1:25" s="36" customFormat="1" ht="18.75" customHeight="1">
      <c r="A51" s="173"/>
      <c r="B51" s="242"/>
      <c r="C51" s="242"/>
      <c r="D51" s="242"/>
      <c r="E51" s="242"/>
      <c r="F51" s="242"/>
      <c r="G51" s="242"/>
      <c r="H51" s="104"/>
      <c r="I51" s="104"/>
      <c r="J51" s="243"/>
      <c r="K51" s="243"/>
      <c r="L51" s="243"/>
      <c r="M51" s="243"/>
      <c r="N51" s="244"/>
      <c r="O51" s="244"/>
      <c r="P51" s="244"/>
      <c r="Q51" s="244"/>
      <c r="R51" s="240" t="str">
        <f t="shared" si="2"/>
        <v/>
      </c>
      <c r="S51" s="240"/>
      <c r="T51" s="240"/>
      <c r="U51" s="241"/>
    </row>
    <row r="52" spans="1:25" s="36" customFormat="1" ht="18.75" customHeight="1">
      <c r="A52" s="173"/>
      <c r="B52" s="248"/>
      <c r="C52" s="249"/>
      <c r="D52" s="250"/>
      <c r="E52" s="248"/>
      <c r="F52" s="249"/>
      <c r="G52" s="250"/>
      <c r="H52" s="104"/>
      <c r="I52" s="104"/>
      <c r="J52" s="251"/>
      <c r="K52" s="252"/>
      <c r="L52" s="252"/>
      <c r="M52" s="253"/>
      <c r="N52" s="254"/>
      <c r="O52" s="255"/>
      <c r="P52" s="255"/>
      <c r="Q52" s="256"/>
      <c r="R52" s="240" t="str">
        <f t="shared" si="2"/>
        <v/>
      </c>
      <c r="S52" s="240"/>
      <c r="T52" s="240"/>
      <c r="U52" s="241"/>
    </row>
    <row r="53" spans="1:25" s="36" customFormat="1" ht="18.75" customHeight="1">
      <c r="A53" s="173"/>
      <c r="B53" s="248"/>
      <c r="C53" s="249"/>
      <c r="D53" s="250"/>
      <c r="E53" s="248"/>
      <c r="F53" s="249"/>
      <c r="G53" s="250"/>
      <c r="H53" s="104"/>
      <c r="I53" s="104"/>
      <c r="J53" s="251"/>
      <c r="K53" s="252"/>
      <c r="L53" s="252"/>
      <c r="M53" s="253"/>
      <c r="N53" s="254"/>
      <c r="O53" s="255"/>
      <c r="P53" s="255"/>
      <c r="Q53" s="256"/>
      <c r="R53" s="245" t="str">
        <f t="shared" si="2"/>
        <v/>
      </c>
      <c r="S53" s="246"/>
      <c r="T53" s="246"/>
      <c r="U53" s="247"/>
    </row>
    <row r="54" spans="1:25" s="36" customFormat="1" ht="18.75" customHeight="1">
      <c r="A54" s="173"/>
      <c r="B54" s="242"/>
      <c r="C54" s="242"/>
      <c r="D54" s="242"/>
      <c r="E54" s="242"/>
      <c r="F54" s="242"/>
      <c r="G54" s="242"/>
      <c r="H54" s="104"/>
      <c r="I54" s="104"/>
      <c r="J54" s="243"/>
      <c r="K54" s="243"/>
      <c r="L54" s="243"/>
      <c r="M54" s="243"/>
      <c r="N54" s="244"/>
      <c r="O54" s="244"/>
      <c r="P54" s="244"/>
      <c r="Q54" s="244"/>
      <c r="R54" s="240" t="str">
        <f t="shared" si="2"/>
        <v/>
      </c>
      <c r="S54" s="240"/>
      <c r="T54" s="240"/>
      <c r="U54" s="241"/>
    </row>
    <row r="55" spans="1:25" s="36" customFormat="1" ht="18.75" customHeight="1">
      <c r="A55" s="173"/>
      <c r="B55" s="242"/>
      <c r="C55" s="242"/>
      <c r="D55" s="242"/>
      <c r="E55" s="242"/>
      <c r="F55" s="242"/>
      <c r="G55" s="242"/>
      <c r="H55" s="104"/>
      <c r="I55" s="104"/>
      <c r="J55" s="243"/>
      <c r="K55" s="243"/>
      <c r="L55" s="243"/>
      <c r="M55" s="243"/>
      <c r="N55" s="244"/>
      <c r="O55" s="244"/>
      <c r="P55" s="244"/>
      <c r="Q55" s="244"/>
      <c r="R55" s="240" t="str">
        <f t="shared" si="2"/>
        <v/>
      </c>
      <c r="S55" s="240"/>
      <c r="T55" s="240"/>
      <c r="U55" s="241"/>
    </row>
    <row r="56" spans="1:25" s="36" customFormat="1" ht="18.75" customHeight="1">
      <c r="A56" s="173"/>
      <c r="B56" s="242"/>
      <c r="C56" s="242"/>
      <c r="D56" s="242"/>
      <c r="E56" s="242"/>
      <c r="F56" s="242"/>
      <c r="G56" s="242"/>
      <c r="H56" s="104"/>
      <c r="I56" s="104"/>
      <c r="J56" s="243"/>
      <c r="K56" s="243"/>
      <c r="L56" s="243"/>
      <c r="M56" s="243"/>
      <c r="N56" s="244"/>
      <c r="O56" s="244"/>
      <c r="P56" s="244"/>
      <c r="Q56" s="244"/>
      <c r="R56" s="240" t="str">
        <f t="shared" si="2"/>
        <v/>
      </c>
      <c r="S56" s="240"/>
      <c r="T56" s="240"/>
      <c r="U56" s="241"/>
    </row>
    <row r="57" spans="1:25" s="36" customFormat="1" ht="18.75" customHeight="1">
      <c r="A57" s="173"/>
      <c r="B57" s="242"/>
      <c r="C57" s="242"/>
      <c r="D57" s="242"/>
      <c r="E57" s="242"/>
      <c r="F57" s="242"/>
      <c r="G57" s="242"/>
      <c r="H57" s="104"/>
      <c r="I57" s="104"/>
      <c r="J57" s="243"/>
      <c r="K57" s="243"/>
      <c r="L57" s="243"/>
      <c r="M57" s="243"/>
      <c r="N57" s="244"/>
      <c r="O57" s="244"/>
      <c r="P57" s="244"/>
      <c r="Q57" s="244"/>
      <c r="R57" s="240" t="str">
        <f t="shared" si="2"/>
        <v/>
      </c>
      <c r="S57" s="240"/>
      <c r="T57" s="240"/>
      <c r="U57" s="241"/>
    </row>
    <row r="58" spans="1:25" s="36" customFormat="1" ht="18.75" customHeight="1">
      <c r="A58" s="174"/>
      <c r="B58" s="242"/>
      <c r="C58" s="242"/>
      <c r="D58" s="242"/>
      <c r="E58" s="242"/>
      <c r="F58" s="242"/>
      <c r="G58" s="242"/>
      <c r="H58" s="104"/>
      <c r="I58" s="104"/>
      <c r="J58" s="243"/>
      <c r="K58" s="243"/>
      <c r="L58" s="243"/>
      <c r="M58" s="243"/>
      <c r="N58" s="244"/>
      <c r="O58" s="244"/>
      <c r="P58" s="244"/>
      <c r="Q58" s="244"/>
      <c r="R58" s="240" t="str">
        <f t="shared" si="2"/>
        <v/>
      </c>
      <c r="S58" s="240"/>
      <c r="T58" s="240"/>
      <c r="U58" s="241"/>
      <c r="Y58" s="66"/>
    </row>
    <row r="59" spans="1:25" s="36" customFormat="1" ht="18.75" customHeight="1">
      <c r="A59" s="67" t="s">
        <v>19</v>
      </c>
      <c r="B59" s="234"/>
      <c r="C59" s="235"/>
      <c r="D59" s="236"/>
      <c r="E59" s="234"/>
      <c r="F59" s="235"/>
      <c r="G59" s="236"/>
      <c r="H59" s="102"/>
      <c r="I59" s="102"/>
      <c r="J59" s="234"/>
      <c r="K59" s="235"/>
      <c r="L59" s="235"/>
      <c r="M59" s="236"/>
      <c r="N59" s="237"/>
      <c r="O59" s="238"/>
      <c r="P59" s="238"/>
      <c r="Q59" s="239"/>
      <c r="R59" s="226" t="str">
        <f>IF(AND(R43="",R58=""),"",SUM(R43:R58))</f>
        <v/>
      </c>
      <c r="S59" s="227"/>
      <c r="T59" s="227"/>
      <c r="U59" s="228"/>
      <c r="Y59" s="66"/>
    </row>
    <row r="60" spans="1:25" s="36" customFormat="1" ht="18.75" customHeight="1">
      <c r="A60" s="67" t="s">
        <v>49</v>
      </c>
      <c r="B60" s="229">
        <v>0.1</v>
      </c>
      <c r="C60" s="229"/>
      <c r="D60" s="229"/>
      <c r="E60" s="178" t="str">
        <f>IF(B60=0.08,"※消費税率は軽減税率適用による","")</f>
        <v/>
      </c>
      <c r="F60" s="176"/>
      <c r="G60" s="177"/>
      <c r="H60" s="175"/>
      <c r="I60" s="175"/>
      <c r="J60" s="230"/>
      <c r="K60" s="230"/>
      <c r="L60" s="230"/>
      <c r="M60" s="230"/>
      <c r="N60" s="231"/>
      <c r="O60" s="231"/>
      <c r="P60" s="231"/>
      <c r="Q60" s="231"/>
      <c r="R60" s="232" t="str">
        <f>IF(AND(R43="",R58=""),"",ROUNDDOWN(R59*B60,0))</f>
        <v/>
      </c>
      <c r="S60" s="232"/>
      <c r="T60" s="232"/>
      <c r="U60" s="233"/>
      <c r="Y60" s="66"/>
    </row>
    <row r="61" spans="1:25" s="36" customFormat="1" ht="18.75" customHeight="1" thickBot="1">
      <c r="A61" s="69" t="s">
        <v>11</v>
      </c>
      <c r="B61" s="223"/>
      <c r="C61" s="223"/>
      <c r="D61" s="223"/>
      <c r="E61" s="224"/>
      <c r="F61" s="224"/>
      <c r="G61" s="224"/>
      <c r="H61" s="103"/>
      <c r="I61" s="103"/>
      <c r="J61" s="224"/>
      <c r="K61" s="224"/>
      <c r="L61" s="224"/>
      <c r="M61" s="224"/>
      <c r="N61" s="225"/>
      <c r="O61" s="225"/>
      <c r="P61" s="225"/>
      <c r="Q61" s="225"/>
      <c r="R61" s="220" t="str">
        <f>IF(AND(R59="",R60=""),"",SUM(R59:R60))</f>
        <v/>
      </c>
      <c r="S61" s="220"/>
      <c r="T61" s="220"/>
      <c r="U61" s="221"/>
    </row>
    <row r="62" spans="1:25" ht="14.25" customHeight="1">
      <c r="A62" s="36"/>
      <c r="B62" s="222" t="s">
        <v>90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</row>
    <row r="63" spans="1:25" s="36" customFormat="1" ht="14.25" customHeight="1">
      <c r="A63" s="110" t="s">
        <v>44</v>
      </c>
      <c r="T63" s="37" t="s">
        <v>58</v>
      </c>
      <c r="U63" s="115">
        <v>3</v>
      </c>
    </row>
    <row r="64" spans="1:25" ht="14.25" customHeight="1">
      <c r="A64" s="39" t="e">
        <f>MATCH($C$68,基本入力!#REF!,FALSE)</f>
        <v>#REF!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98" t="s">
        <v>27</v>
      </c>
      <c r="L64" s="301" t="s">
        <v>13</v>
      </c>
      <c r="M64" s="302"/>
      <c r="N64" s="301" t="s">
        <v>98</v>
      </c>
      <c r="O64" s="302"/>
      <c r="P64" s="117" t="s">
        <v>12</v>
      </c>
      <c r="Q64" s="301"/>
      <c r="R64" s="302"/>
      <c r="S64" s="301" t="s">
        <v>46</v>
      </c>
      <c r="T64" s="302"/>
      <c r="U64" s="41" t="s">
        <v>45</v>
      </c>
    </row>
    <row r="65" spans="1:26" s="44" customFormat="1" ht="21" customHeight="1">
      <c r="A65" s="303"/>
      <c r="B65" s="275"/>
      <c r="C65" s="275"/>
      <c r="D65" s="275"/>
      <c r="E65" s="275"/>
      <c r="F65" s="305" t="s">
        <v>30</v>
      </c>
      <c r="G65" s="306"/>
      <c r="H65" s="306"/>
      <c r="I65" s="306"/>
      <c r="J65" s="43"/>
      <c r="K65" s="299"/>
      <c r="L65" s="296"/>
      <c r="M65" s="296"/>
      <c r="N65" s="290"/>
      <c r="O65" s="290"/>
      <c r="P65" s="290"/>
      <c r="Q65" s="290"/>
      <c r="R65" s="290"/>
      <c r="S65" s="290"/>
      <c r="T65" s="290"/>
      <c r="U65" s="290"/>
    </row>
    <row r="66" spans="1:26" s="36" customFormat="1" ht="21" customHeight="1">
      <c r="A66" s="304"/>
      <c r="B66" s="304"/>
      <c r="C66" s="304"/>
      <c r="D66" s="304"/>
      <c r="E66" s="304"/>
      <c r="F66" s="307"/>
      <c r="G66" s="307"/>
      <c r="H66" s="307"/>
      <c r="I66" s="307"/>
      <c r="J66" s="107"/>
      <c r="K66" s="300"/>
      <c r="L66" s="297"/>
      <c r="M66" s="297"/>
      <c r="N66" s="291"/>
      <c r="O66" s="291"/>
      <c r="P66" s="291"/>
      <c r="Q66" s="291"/>
      <c r="R66" s="291"/>
      <c r="S66" s="291"/>
      <c r="T66" s="291"/>
      <c r="U66" s="291"/>
    </row>
    <row r="67" spans="1:26" s="36" customFormat="1" ht="17.25" customHeight="1">
      <c r="A67" s="88" t="s">
        <v>33</v>
      </c>
      <c r="B67" s="106"/>
      <c r="C67" s="48" t="str">
        <f>+基本入力!C7</f>
        <v>000000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6" s="36" customFormat="1" ht="22.5" customHeight="1">
      <c r="A68" s="46" t="s">
        <v>0</v>
      </c>
      <c r="B68" s="106"/>
      <c r="C68" s="49"/>
      <c r="D68" s="106"/>
      <c r="E68" s="106"/>
      <c r="F68" s="106"/>
      <c r="G68" s="106"/>
      <c r="H68" s="106"/>
      <c r="I68" s="106"/>
      <c r="J68" s="106"/>
      <c r="K68" s="106"/>
      <c r="L68" s="112"/>
      <c r="M68" s="292" t="s">
        <v>28</v>
      </c>
      <c r="N68" s="293"/>
      <c r="O68" s="294" t="str">
        <f>+基本入力!C2</f>
        <v>住所を入力してください。</v>
      </c>
      <c r="P68" s="294"/>
      <c r="Q68" s="294"/>
      <c r="R68" s="294"/>
      <c r="S68" s="294"/>
      <c r="T68" s="294"/>
      <c r="U68" s="295"/>
      <c r="W68" s="51"/>
      <c r="X68" s="44"/>
      <c r="Y68" s="44"/>
      <c r="Z68" s="44"/>
    </row>
    <row r="69" spans="1:26" s="36" customFormat="1" ht="22.5" customHeight="1">
      <c r="A69" s="46" t="s">
        <v>32</v>
      </c>
      <c r="B69" s="106"/>
      <c r="C69" s="100" t="str">
        <f>IF($C68="","",VLOOKUP($C68,工事名!$B$2:$C$31,2,FALSE))</f>
        <v/>
      </c>
      <c r="D69" s="100"/>
      <c r="E69" s="100"/>
      <c r="F69" s="100"/>
      <c r="G69" s="100"/>
      <c r="H69" s="100"/>
      <c r="I69" s="106"/>
      <c r="J69" s="106"/>
      <c r="K69" s="106"/>
      <c r="L69" s="112"/>
      <c r="M69" s="286" t="s">
        <v>29</v>
      </c>
      <c r="N69" s="287"/>
      <c r="O69" s="288" t="str">
        <f>+基本入力!C3</f>
        <v>御社名を正式名称で入力してください。</v>
      </c>
      <c r="P69" s="288"/>
      <c r="Q69" s="288"/>
      <c r="R69" s="288"/>
      <c r="S69" s="288"/>
      <c r="T69" s="288"/>
      <c r="U69" s="289"/>
      <c r="W69" s="113"/>
      <c r="X69" s="113"/>
      <c r="Y69" s="113"/>
      <c r="Z69" s="113"/>
    </row>
    <row r="70" spans="1:26" s="36" customFormat="1" ht="22.5" customHeight="1">
      <c r="A70" s="53" t="s">
        <v>31</v>
      </c>
      <c r="B70" s="106"/>
      <c r="C70" s="54" t="str">
        <f>IF($C68="","",VLOOKUP($C68,工事名!$B$2:$I$31,4,FALSE))</f>
        <v/>
      </c>
      <c r="D70" s="106"/>
      <c r="E70" s="55" t="str">
        <f>IF($C68="","",VLOOKUP($C68,工事名!$B$2:$E$31,3,FALSE))</f>
        <v/>
      </c>
      <c r="F70" s="114" t="s">
        <v>34</v>
      </c>
      <c r="G70" s="274"/>
      <c r="H70" s="275"/>
      <c r="I70" s="275"/>
      <c r="J70" s="275"/>
      <c r="K70" s="275"/>
      <c r="L70" s="276"/>
      <c r="M70" s="277"/>
      <c r="N70" s="278"/>
      <c r="O70" s="279" t="str">
        <f>+基本入力!C4</f>
        <v>御社の代表取締役社長を入力してください。</v>
      </c>
      <c r="P70" s="279"/>
      <c r="Q70" s="279"/>
      <c r="R70" s="279"/>
      <c r="S70" s="279"/>
      <c r="T70" s="279"/>
      <c r="U70" s="280"/>
      <c r="W70" s="116"/>
    </row>
    <row r="71" spans="1:26" s="36" customFormat="1" ht="14.25" customHeight="1">
      <c r="C71" s="58" t="str">
        <f>IF($C68="","",VLOOKUP($C68,工事名!$B$2:$H$31,5,FALSE))</f>
        <v/>
      </c>
      <c r="D71" s="219" t="str">
        <f>IF($C68="","",VLOOKUP($C68,工事名!$B$2:$H$31,6,FALSE))</f>
        <v/>
      </c>
      <c r="E71" s="219"/>
      <c r="F71" s="219" t="str">
        <f>IF($C68="","",VLOOKUP($C68,工事名!$B$2:$H$31,7,FALSE))</f>
        <v/>
      </c>
      <c r="G71" s="219"/>
      <c r="H71" s="59"/>
      <c r="I71" s="59"/>
      <c r="J71" s="59"/>
      <c r="K71" s="59"/>
      <c r="L71" s="60"/>
      <c r="M71" s="281" t="s">
        <v>56</v>
      </c>
      <c r="N71" s="282"/>
      <c r="O71" s="283" t="str">
        <f>+基本入力!C5</f>
        <v>電話番号入力</v>
      </c>
      <c r="P71" s="283"/>
      <c r="Q71" s="283"/>
      <c r="R71" s="284" t="s">
        <v>57</v>
      </c>
      <c r="S71" s="284"/>
      <c r="T71" s="283" t="str">
        <f>+基本入力!C6</f>
        <v>FAX番号入力</v>
      </c>
      <c r="U71" s="285"/>
    </row>
    <row r="72" spans="1:26" s="36" customFormat="1" ht="7.5" customHeight="1" thickBot="1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</row>
    <row r="73" spans="1:26" s="36" customFormat="1" ht="18.75" customHeight="1" thickBot="1">
      <c r="A73" s="61" t="s">
        <v>35</v>
      </c>
      <c r="B73" s="268" t="s">
        <v>39</v>
      </c>
      <c r="C73" s="269"/>
      <c r="D73" s="270"/>
      <c r="E73" s="268" t="s">
        <v>40</v>
      </c>
      <c r="F73" s="269"/>
      <c r="G73" s="271"/>
      <c r="H73" s="62" t="s">
        <v>36</v>
      </c>
      <c r="I73" s="105" t="s">
        <v>37</v>
      </c>
      <c r="J73" s="268" t="s">
        <v>41</v>
      </c>
      <c r="K73" s="272"/>
      <c r="L73" s="272"/>
      <c r="M73" s="272"/>
      <c r="N73" s="268" t="s">
        <v>42</v>
      </c>
      <c r="O73" s="269"/>
      <c r="P73" s="269"/>
      <c r="Q73" s="269"/>
      <c r="R73" s="268" t="s">
        <v>43</v>
      </c>
      <c r="S73" s="269"/>
      <c r="T73" s="269"/>
      <c r="U73" s="273"/>
    </row>
    <row r="74" spans="1:26" s="36" customFormat="1" ht="18.75" customHeight="1" thickTop="1">
      <c r="A74" s="172"/>
      <c r="B74" s="259" t="s">
        <v>61</v>
      </c>
      <c r="C74" s="260"/>
      <c r="D74" s="260"/>
      <c r="E74" s="260"/>
      <c r="F74" s="260"/>
      <c r="G74" s="260"/>
      <c r="H74" s="108"/>
      <c r="I74" s="108"/>
      <c r="J74" s="309"/>
      <c r="K74" s="309"/>
      <c r="L74" s="309"/>
      <c r="M74" s="309"/>
      <c r="N74" s="308"/>
      <c r="O74" s="308"/>
      <c r="P74" s="308"/>
      <c r="Q74" s="308"/>
      <c r="R74" s="257" t="str">
        <f>IF(AND(J74="",N74=""),"",(J74*N74))</f>
        <v/>
      </c>
      <c r="S74" s="257"/>
      <c r="T74" s="257"/>
      <c r="U74" s="258"/>
    </row>
    <row r="75" spans="1:26" s="36" customFormat="1" ht="18.75" customHeight="1">
      <c r="A75" s="173"/>
      <c r="B75" s="242"/>
      <c r="C75" s="242"/>
      <c r="D75" s="242"/>
      <c r="E75" s="242"/>
      <c r="F75" s="242"/>
      <c r="G75" s="242"/>
      <c r="H75" s="104"/>
      <c r="I75" s="104"/>
      <c r="J75" s="243"/>
      <c r="K75" s="243"/>
      <c r="L75" s="243"/>
      <c r="M75" s="243"/>
      <c r="N75" s="244"/>
      <c r="O75" s="244"/>
      <c r="P75" s="244"/>
      <c r="Q75" s="244"/>
      <c r="R75" s="240" t="str">
        <f t="shared" ref="R75:R89" si="3">IF(AND(J75="",N75=""),"",(J75*N75))</f>
        <v/>
      </c>
      <c r="S75" s="240"/>
      <c r="T75" s="240"/>
      <c r="U75" s="241"/>
    </row>
    <row r="76" spans="1:26" s="36" customFormat="1" ht="18.75" customHeight="1">
      <c r="A76" s="173"/>
      <c r="B76" s="242"/>
      <c r="C76" s="242"/>
      <c r="D76" s="242"/>
      <c r="E76" s="242"/>
      <c r="F76" s="242"/>
      <c r="G76" s="242"/>
      <c r="H76" s="104"/>
      <c r="I76" s="104"/>
      <c r="J76" s="243"/>
      <c r="K76" s="243"/>
      <c r="L76" s="243"/>
      <c r="M76" s="243"/>
      <c r="N76" s="244"/>
      <c r="O76" s="244"/>
      <c r="P76" s="244"/>
      <c r="Q76" s="244"/>
      <c r="R76" s="240" t="str">
        <f t="shared" si="3"/>
        <v/>
      </c>
      <c r="S76" s="240"/>
      <c r="T76" s="240"/>
      <c r="U76" s="241"/>
    </row>
    <row r="77" spans="1:26" s="36" customFormat="1" ht="18.75" customHeight="1">
      <c r="A77" s="173"/>
      <c r="B77" s="242"/>
      <c r="C77" s="242"/>
      <c r="D77" s="242"/>
      <c r="E77" s="242"/>
      <c r="F77" s="242"/>
      <c r="G77" s="242"/>
      <c r="H77" s="104"/>
      <c r="I77" s="104"/>
      <c r="J77" s="243"/>
      <c r="K77" s="243"/>
      <c r="L77" s="243"/>
      <c r="M77" s="243"/>
      <c r="N77" s="244"/>
      <c r="O77" s="244"/>
      <c r="P77" s="244"/>
      <c r="Q77" s="244"/>
      <c r="R77" s="240" t="str">
        <f t="shared" si="3"/>
        <v/>
      </c>
      <c r="S77" s="240"/>
      <c r="T77" s="240"/>
      <c r="U77" s="241"/>
    </row>
    <row r="78" spans="1:26" s="36" customFormat="1" ht="18.75" customHeight="1">
      <c r="A78" s="173"/>
      <c r="B78" s="242"/>
      <c r="C78" s="242"/>
      <c r="D78" s="242"/>
      <c r="E78" s="242"/>
      <c r="F78" s="242"/>
      <c r="G78" s="242"/>
      <c r="H78" s="104"/>
      <c r="I78" s="104"/>
      <c r="J78" s="243"/>
      <c r="K78" s="243"/>
      <c r="L78" s="243"/>
      <c r="M78" s="243"/>
      <c r="N78" s="244"/>
      <c r="O78" s="244"/>
      <c r="P78" s="244"/>
      <c r="Q78" s="244"/>
      <c r="R78" s="240" t="str">
        <f t="shared" si="3"/>
        <v/>
      </c>
      <c r="S78" s="240"/>
      <c r="T78" s="240"/>
      <c r="U78" s="241"/>
    </row>
    <row r="79" spans="1:26" s="36" customFormat="1" ht="18.75" customHeight="1">
      <c r="A79" s="173"/>
      <c r="B79" s="242"/>
      <c r="C79" s="242"/>
      <c r="D79" s="242"/>
      <c r="E79" s="242"/>
      <c r="F79" s="242"/>
      <c r="G79" s="242"/>
      <c r="H79" s="104"/>
      <c r="I79" s="104"/>
      <c r="J79" s="243"/>
      <c r="K79" s="243"/>
      <c r="L79" s="243"/>
      <c r="M79" s="243"/>
      <c r="N79" s="244"/>
      <c r="O79" s="244"/>
      <c r="P79" s="244"/>
      <c r="Q79" s="244"/>
      <c r="R79" s="240" t="str">
        <f t="shared" si="3"/>
        <v/>
      </c>
      <c r="S79" s="240"/>
      <c r="T79" s="240"/>
      <c r="U79" s="241"/>
    </row>
    <row r="80" spans="1:26" s="36" customFormat="1" ht="18.75" customHeight="1">
      <c r="A80" s="173"/>
      <c r="B80" s="242"/>
      <c r="C80" s="242"/>
      <c r="D80" s="242"/>
      <c r="E80" s="242"/>
      <c r="F80" s="242"/>
      <c r="G80" s="242"/>
      <c r="H80" s="104"/>
      <c r="I80" s="104"/>
      <c r="J80" s="243"/>
      <c r="K80" s="243"/>
      <c r="L80" s="243"/>
      <c r="M80" s="243"/>
      <c r="N80" s="244"/>
      <c r="O80" s="244"/>
      <c r="P80" s="244"/>
      <c r="Q80" s="244"/>
      <c r="R80" s="240" t="str">
        <f t="shared" si="3"/>
        <v/>
      </c>
      <c r="S80" s="240"/>
      <c r="T80" s="240"/>
      <c r="U80" s="241"/>
    </row>
    <row r="81" spans="1:25" s="36" customFormat="1" ht="18.75" customHeight="1">
      <c r="A81" s="173"/>
      <c r="B81" s="242"/>
      <c r="C81" s="242"/>
      <c r="D81" s="242"/>
      <c r="E81" s="242"/>
      <c r="F81" s="242"/>
      <c r="G81" s="242"/>
      <c r="H81" s="104"/>
      <c r="I81" s="104"/>
      <c r="J81" s="243"/>
      <c r="K81" s="243"/>
      <c r="L81" s="243"/>
      <c r="M81" s="243"/>
      <c r="N81" s="244"/>
      <c r="O81" s="244"/>
      <c r="P81" s="244"/>
      <c r="Q81" s="244"/>
      <c r="R81" s="240" t="str">
        <f t="shared" si="3"/>
        <v/>
      </c>
      <c r="S81" s="240"/>
      <c r="T81" s="240"/>
      <c r="U81" s="241"/>
    </row>
    <row r="82" spans="1:25" s="36" customFormat="1" ht="18.75" customHeight="1">
      <c r="A82" s="173"/>
      <c r="B82" s="242"/>
      <c r="C82" s="242"/>
      <c r="D82" s="242"/>
      <c r="E82" s="242"/>
      <c r="F82" s="242"/>
      <c r="G82" s="242"/>
      <c r="H82" s="104"/>
      <c r="I82" s="104"/>
      <c r="J82" s="243"/>
      <c r="K82" s="243"/>
      <c r="L82" s="243"/>
      <c r="M82" s="243"/>
      <c r="N82" s="244"/>
      <c r="O82" s="244"/>
      <c r="P82" s="244"/>
      <c r="Q82" s="244"/>
      <c r="R82" s="240" t="str">
        <f t="shared" si="3"/>
        <v/>
      </c>
      <c r="S82" s="240"/>
      <c r="T82" s="240"/>
      <c r="U82" s="241"/>
    </row>
    <row r="83" spans="1:25" s="36" customFormat="1" ht="18.75" customHeight="1">
      <c r="A83" s="173"/>
      <c r="B83" s="248"/>
      <c r="C83" s="249"/>
      <c r="D83" s="250"/>
      <c r="E83" s="248"/>
      <c r="F83" s="249"/>
      <c r="G83" s="250"/>
      <c r="H83" s="104"/>
      <c r="I83" s="104"/>
      <c r="J83" s="251"/>
      <c r="K83" s="252"/>
      <c r="L83" s="252"/>
      <c r="M83" s="253"/>
      <c r="N83" s="254"/>
      <c r="O83" s="255"/>
      <c r="P83" s="255"/>
      <c r="Q83" s="256"/>
      <c r="R83" s="240" t="str">
        <f t="shared" si="3"/>
        <v/>
      </c>
      <c r="S83" s="240"/>
      <c r="T83" s="240"/>
      <c r="U83" s="241"/>
    </row>
    <row r="84" spans="1:25" s="36" customFormat="1" ht="18.75" customHeight="1">
      <c r="A84" s="173"/>
      <c r="B84" s="248"/>
      <c r="C84" s="249"/>
      <c r="D84" s="250"/>
      <c r="E84" s="248"/>
      <c r="F84" s="249"/>
      <c r="G84" s="250"/>
      <c r="H84" s="104"/>
      <c r="I84" s="104"/>
      <c r="J84" s="251"/>
      <c r="K84" s="252"/>
      <c r="L84" s="252"/>
      <c r="M84" s="253"/>
      <c r="N84" s="254"/>
      <c r="O84" s="255"/>
      <c r="P84" s="255"/>
      <c r="Q84" s="256"/>
      <c r="R84" s="245" t="str">
        <f t="shared" si="3"/>
        <v/>
      </c>
      <c r="S84" s="246"/>
      <c r="T84" s="246"/>
      <c r="U84" s="247"/>
    </row>
    <row r="85" spans="1:25" s="36" customFormat="1" ht="18.75" customHeight="1">
      <c r="A85" s="173"/>
      <c r="B85" s="242"/>
      <c r="C85" s="242"/>
      <c r="D85" s="242"/>
      <c r="E85" s="242"/>
      <c r="F85" s="242"/>
      <c r="G85" s="242"/>
      <c r="H85" s="104"/>
      <c r="I85" s="104"/>
      <c r="J85" s="243"/>
      <c r="K85" s="243"/>
      <c r="L85" s="243"/>
      <c r="M85" s="243"/>
      <c r="N85" s="244"/>
      <c r="O85" s="244"/>
      <c r="P85" s="244"/>
      <c r="Q85" s="244"/>
      <c r="R85" s="240" t="str">
        <f t="shared" si="3"/>
        <v/>
      </c>
      <c r="S85" s="240"/>
      <c r="T85" s="240"/>
      <c r="U85" s="241"/>
    </row>
    <row r="86" spans="1:25" s="36" customFormat="1" ht="18.75" customHeight="1">
      <c r="A86" s="173"/>
      <c r="B86" s="242"/>
      <c r="C86" s="242"/>
      <c r="D86" s="242"/>
      <c r="E86" s="242"/>
      <c r="F86" s="242"/>
      <c r="G86" s="242"/>
      <c r="H86" s="104"/>
      <c r="I86" s="104"/>
      <c r="J86" s="243"/>
      <c r="K86" s="243"/>
      <c r="L86" s="243"/>
      <c r="M86" s="243"/>
      <c r="N86" s="244"/>
      <c r="O86" s="244"/>
      <c r="P86" s="244"/>
      <c r="Q86" s="244"/>
      <c r="R86" s="240" t="str">
        <f t="shared" si="3"/>
        <v/>
      </c>
      <c r="S86" s="240"/>
      <c r="T86" s="240"/>
      <c r="U86" s="241"/>
    </row>
    <row r="87" spans="1:25" s="36" customFormat="1" ht="18.75" customHeight="1">
      <c r="A87" s="173"/>
      <c r="B87" s="242"/>
      <c r="C87" s="242"/>
      <c r="D87" s="242"/>
      <c r="E87" s="242"/>
      <c r="F87" s="242"/>
      <c r="G87" s="242"/>
      <c r="H87" s="104"/>
      <c r="I87" s="104"/>
      <c r="J87" s="243"/>
      <c r="K87" s="243"/>
      <c r="L87" s="243"/>
      <c r="M87" s="243"/>
      <c r="N87" s="244"/>
      <c r="O87" s="244"/>
      <c r="P87" s="244"/>
      <c r="Q87" s="244"/>
      <c r="R87" s="240" t="str">
        <f t="shared" si="3"/>
        <v/>
      </c>
      <c r="S87" s="240"/>
      <c r="T87" s="240"/>
      <c r="U87" s="241"/>
    </row>
    <row r="88" spans="1:25" s="36" customFormat="1" ht="18.75" customHeight="1">
      <c r="A88" s="173"/>
      <c r="B88" s="242"/>
      <c r="C88" s="242"/>
      <c r="D88" s="242"/>
      <c r="E88" s="242"/>
      <c r="F88" s="242"/>
      <c r="G88" s="242"/>
      <c r="H88" s="104"/>
      <c r="I88" s="104"/>
      <c r="J88" s="243"/>
      <c r="K88" s="243"/>
      <c r="L88" s="243"/>
      <c r="M88" s="243"/>
      <c r="N88" s="244"/>
      <c r="O88" s="244"/>
      <c r="P88" s="244"/>
      <c r="Q88" s="244"/>
      <c r="R88" s="240" t="str">
        <f t="shared" si="3"/>
        <v/>
      </c>
      <c r="S88" s="240"/>
      <c r="T88" s="240"/>
      <c r="U88" s="241"/>
    </row>
    <row r="89" spans="1:25" s="36" customFormat="1" ht="18.75" customHeight="1">
      <c r="A89" s="174"/>
      <c r="B89" s="242"/>
      <c r="C89" s="242"/>
      <c r="D89" s="242"/>
      <c r="E89" s="242"/>
      <c r="F89" s="242"/>
      <c r="G89" s="242"/>
      <c r="H89" s="104"/>
      <c r="I89" s="104"/>
      <c r="J89" s="243"/>
      <c r="K89" s="243"/>
      <c r="L89" s="243"/>
      <c r="M89" s="243"/>
      <c r="N89" s="244"/>
      <c r="O89" s="244"/>
      <c r="P89" s="244"/>
      <c r="Q89" s="244"/>
      <c r="R89" s="240" t="str">
        <f t="shared" si="3"/>
        <v/>
      </c>
      <c r="S89" s="240"/>
      <c r="T89" s="240"/>
      <c r="U89" s="241"/>
      <c r="Y89" s="66"/>
    </row>
    <row r="90" spans="1:25" s="36" customFormat="1" ht="18.75" customHeight="1">
      <c r="A90" s="67" t="s">
        <v>19</v>
      </c>
      <c r="B90" s="234"/>
      <c r="C90" s="235"/>
      <c r="D90" s="236"/>
      <c r="E90" s="234"/>
      <c r="F90" s="235"/>
      <c r="G90" s="236"/>
      <c r="H90" s="102"/>
      <c r="I90" s="102"/>
      <c r="J90" s="234"/>
      <c r="K90" s="235"/>
      <c r="L90" s="235"/>
      <c r="M90" s="236"/>
      <c r="N90" s="237"/>
      <c r="O90" s="238"/>
      <c r="P90" s="238"/>
      <c r="Q90" s="239"/>
      <c r="R90" s="226" t="str">
        <f>IF(AND(R74="",R89=""),"",SUM(R74:R89))</f>
        <v/>
      </c>
      <c r="S90" s="227"/>
      <c r="T90" s="227"/>
      <c r="U90" s="228"/>
      <c r="Y90" s="66"/>
    </row>
    <row r="91" spans="1:25" s="36" customFormat="1" ht="18.75" customHeight="1">
      <c r="A91" s="67" t="s">
        <v>49</v>
      </c>
      <c r="B91" s="229">
        <v>0.1</v>
      </c>
      <c r="C91" s="229"/>
      <c r="D91" s="229"/>
      <c r="E91" s="178" t="str">
        <f>IF(B91=0.08,"※消費税率は軽減税率適用による","")</f>
        <v/>
      </c>
      <c r="F91" s="176"/>
      <c r="G91" s="177"/>
      <c r="H91" s="175"/>
      <c r="I91" s="175"/>
      <c r="J91" s="230"/>
      <c r="K91" s="230"/>
      <c r="L91" s="230"/>
      <c r="M91" s="230"/>
      <c r="N91" s="231"/>
      <c r="O91" s="231"/>
      <c r="P91" s="231"/>
      <c r="Q91" s="231"/>
      <c r="R91" s="232" t="str">
        <f>IF(AND(R74="",R89=""),"",ROUNDDOWN(R90*B91,0))</f>
        <v/>
      </c>
      <c r="S91" s="232"/>
      <c r="T91" s="232"/>
      <c r="U91" s="233"/>
      <c r="Y91" s="66"/>
    </row>
    <row r="92" spans="1:25" s="36" customFormat="1" ht="18.75" customHeight="1" thickBot="1">
      <c r="A92" s="69" t="s">
        <v>11</v>
      </c>
      <c r="B92" s="223"/>
      <c r="C92" s="223"/>
      <c r="D92" s="223"/>
      <c r="E92" s="224"/>
      <c r="F92" s="224"/>
      <c r="G92" s="224"/>
      <c r="H92" s="103"/>
      <c r="I92" s="103"/>
      <c r="J92" s="224"/>
      <c r="K92" s="224"/>
      <c r="L92" s="224"/>
      <c r="M92" s="224"/>
      <c r="N92" s="225"/>
      <c r="O92" s="225"/>
      <c r="P92" s="225"/>
      <c r="Q92" s="225"/>
      <c r="R92" s="220" t="str">
        <f>IF(AND(R90="",R91=""),"",SUM(R90:R91))</f>
        <v/>
      </c>
      <c r="S92" s="220"/>
      <c r="T92" s="220"/>
      <c r="U92" s="221"/>
    </row>
    <row r="93" spans="1:25" ht="14.25" customHeight="1">
      <c r="A93" s="36"/>
      <c r="B93" s="222" t="s">
        <v>90</v>
      </c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</row>
    <row r="94" spans="1:25" s="36" customFormat="1" ht="14.25" customHeight="1">
      <c r="A94" s="110" t="s">
        <v>44</v>
      </c>
      <c r="T94" s="37" t="s">
        <v>58</v>
      </c>
      <c r="U94" s="115">
        <v>4</v>
      </c>
    </row>
    <row r="95" spans="1:25" ht="14.25" customHeight="1">
      <c r="A95" s="39" t="e">
        <f>MATCH($C$99,基本入力!#REF!,FALSE)</f>
        <v>#REF!</v>
      </c>
      <c r="B95" s="275"/>
      <c r="C95" s="275"/>
      <c r="D95" s="275"/>
      <c r="E95" s="275"/>
      <c r="F95" s="275"/>
      <c r="G95" s="275"/>
      <c r="H95" s="275"/>
      <c r="I95" s="275"/>
      <c r="J95" s="275"/>
      <c r="K95" s="298" t="s">
        <v>27</v>
      </c>
      <c r="L95" s="301" t="s">
        <v>13</v>
      </c>
      <c r="M95" s="302"/>
      <c r="N95" s="301" t="s">
        <v>98</v>
      </c>
      <c r="O95" s="302"/>
      <c r="P95" s="117" t="s">
        <v>12</v>
      </c>
      <c r="Q95" s="301"/>
      <c r="R95" s="302"/>
      <c r="S95" s="301" t="s">
        <v>46</v>
      </c>
      <c r="T95" s="302"/>
      <c r="U95" s="41" t="s">
        <v>45</v>
      </c>
    </row>
    <row r="96" spans="1:25" s="44" customFormat="1" ht="21" customHeight="1">
      <c r="A96" s="303"/>
      <c r="B96" s="275"/>
      <c r="C96" s="275"/>
      <c r="D96" s="275"/>
      <c r="E96" s="275"/>
      <c r="F96" s="305" t="s">
        <v>30</v>
      </c>
      <c r="G96" s="306"/>
      <c r="H96" s="306"/>
      <c r="I96" s="306"/>
      <c r="J96" s="43"/>
      <c r="K96" s="299"/>
      <c r="L96" s="296"/>
      <c r="M96" s="296"/>
      <c r="N96" s="290"/>
      <c r="O96" s="290"/>
      <c r="P96" s="290"/>
      <c r="Q96" s="290"/>
      <c r="R96" s="290"/>
      <c r="S96" s="290"/>
      <c r="T96" s="290"/>
      <c r="U96" s="290"/>
    </row>
    <row r="97" spans="1:26" s="36" customFormat="1" ht="21" customHeight="1">
      <c r="A97" s="304"/>
      <c r="B97" s="304"/>
      <c r="C97" s="304"/>
      <c r="D97" s="304"/>
      <c r="E97" s="304"/>
      <c r="F97" s="307"/>
      <c r="G97" s="307"/>
      <c r="H97" s="307"/>
      <c r="I97" s="307"/>
      <c r="J97" s="107"/>
      <c r="K97" s="300"/>
      <c r="L97" s="297"/>
      <c r="M97" s="297"/>
      <c r="N97" s="291"/>
      <c r="O97" s="291"/>
      <c r="P97" s="291"/>
      <c r="Q97" s="291"/>
      <c r="R97" s="291"/>
      <c r="S97" s="291"/>
      <c r="T97" s="291"/>
      <c r="U97" s="291"/>
    </row>
    <row r="98" spans="1:26" s="36" customFormat="1" ht="17.25" customHeight="1">
      <c r="A98" s="88" t="s">
        <v>33</v>
      </c>
      <c r="B98" s="106"/>
      <c r="C98" s="48" t="str">
        <f>基本入力!C7</f>
        <v>000000</v>
      </c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</row>
    <row r="99" spans="1:26" s="36" customFormat="1" ht="22.5" customHeight="1">
      <c r="A99" s="46" t="s">
        <v>0</v>
      </c>
      <c r="B99" s="106"/>
      <c r="C99" s="49"/>
      <c r="D99" s="106"/>
      <c r="E99" s="106"/>
      <c r="F99" s="106"/>
      <c r="G99" s="106"/>
      <c r="H99" s="106"/>
      <c r="I99" s="106"/>
      <c r="J99" s="106"/>
      <c r="K99" s="106"/>
      <c r="L99" s="112"/>
      <c r="M99" s="292" t="s">
        <v>28</v>
      </c>
      <c r="N99" s="293"/>
      <c r="O99" s="294" t="str">
        <f>基本入力!C2</f>
        <v>住所を入力してください。</v>
      </c>
      <c r="P99" s="294"/>
      <c r="Q99" s="294"/>
      <c r="R99" s="294"/>
      <c r="S99" s="294"/>
      <c r="T99" s="294"/>
      <c r="U99" s="295"/>
      <c r="W99" s="51"/>
      <c r="X99" s="44"/>
      <c r="Y99" s="44"/>
      <c r="Z99" s="44"/>
    </row>
    <row r="100" spans="1:26" s="36" customFormat="1" ht="22.5" customHeight="1">
      <c r="A100" s="46" t="s">
        <v>32</v>
      </c>
      <c r="B100" s="106"/>
      <c r="C100" s="100" t="str">
        <f>IF($C99="","",VLOOKUP($C99,工事名!$B$2:$C$31,2,FALSE))</f>
        <v/>
      </c>
      <c r="D100" s="100"/>
      <c r="E100" s="100"/>
      <c r="F100" s="100"/>
      <c r="G100" s="100"/>
      <c r="H100" s="100"/>
      <c r="I100" s="106"/>
      <c r="J100" s="106"/>
      <c r="K100" s="106"/>
      <c r="L100" s="112"/>
      <c r="M100" s="286" t="s">
        <v>29</v>
      </c>
      <c r="N100" s="287"/>
      <c r="O100" s="288" t="str">
        <f>基本入力!C3</f>
        <v>御社名を正式名称で入力してください。</v>
      </c>
      <c r="P100" s="288"/>
      <c r="Q100" s="288"/>
      <c r="R100" s="288"/>
      <c r="S100" s="288"/>
      <c r="T100" s="288"/>
      <c r="U100" s="289"/>
      <c r="W100" s="113"/>
      <c r="X100" s="113"/>
      <c r="Y100" s="113"/>
      <c r="Z100" s="113"/>
    </row>
    <row r="101" spans="1:26" s="36" customFormat="1" ht="22.5" customHeight="1">
      <c r="A101" s="53" t="s">
        <v>31</v>
      </c>
      <c r="B101" s="106"/>
      <c r="C101" s="54" t="str">
        <f>IF($C99="","",VLOOKUP($C99,工事名!$B$2:$I$31,4,FALSE))</f>
        <v/>
      </c>
      <c r="D101" s="106"/>
      <c r="E101" s="55" t="str">
        <f>IF($C99="","",VLOOKUP($C99,工事名!$B$2:$E$31,3,FALSE))</f>
        <v/>
      </c>
      <c r="F101" s="114" t="s">
        <v>34</v>
      </c>
      <c r="G101" s="274"/>
      <c r="H101" s="275"/>
      <c r="I101" s="275"/>
      <c r="J101" s="275"/>
      <c r="K101" s="275"/>
      <c r="L101" s="276"/>
      <c r="M101" s="277"/>
      <c r="N101" s="278"/>
      <c r="O101" s="279" t="str">
        <f>基本入力!C4</f>
        <v>御社の代表取締役社長を入力してください。</v>
      </c>
      <c r="P101" s="279"/>
      <c r="Q101" s="279"/>
      <c r="R101" s="279"/>
      <c r="S101" s="279"/>
      <c r="T101" s="279"/>
      <c r="U101" s="280"/>
      <c r="W101" s="116"/>
    </row>
    <row r="102" spans="1:26" s="36" customFormat="1" ht="14.25" customHeight="1">
      <c r="C102" s="58" t="str">
        <f>IF($C99="","",VLOOKUP($C99,工事名!$B$2:$H$31,5,FALSE))</f>
        <v/>
      </c>
      <c r="D102" s="219" t="str">
        <f>IF($C99="","",VLOOKUP($C99,工事名!$B$2:$H$31,6,FALSE))</f>
        <v/>
      </c>
      <c r="E102" s="219"/>
      <c r="F102" s="219" t="str">
        <f>IF($C99="","",VLOOKUP($C99,工事名!$B$2:$H$31,7,FALSE))</f>
        <v/>
      </c>
      <c r="G102" s="219"/>
      <c r="H102" s="59"/>
      <c r="I102" s="59"/>
      <c r="J102" s="59"/>
      <c r="K102" s="59"/>
      <c r="L102" s="60"/>
      <c r="M102" s="281" t="s">
        <v>56</v>
      </c>
      <c r="N102" s="282"/>
      <c r="O102" s="283" t="str">
        <f>基本入力!C5</f>
        <v>電話番号入力</v>
      </c>
      <c r="P102" s="283"/>
      <c r="Q102" s="283"/>
      <c r="R102" s="284" t="s">
        <v>57</v>
      </c>
      <c r="S102" s="284"/>
      <c r="T102" s="283" t="str">
        <f>基本入力!C6</f>
        <v>FAX番号入力</v>
      </c>
      <c r="U102" s="285"/>
    </row>
    <row r="103" spans="1:26" s="36" customFormat="1" ht="7.5" customHeight="1" thickBot="1">
      <c r="A103" s="267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</row>
    <row r="104" spans="1:26" s="36" customFormat="1" ht="18.75" customHeight="1" thickBot="1">
      <c r="A104" s="61" t="s">
        <v>35</v>
      </c>
      <c r="B104" s="268" t="s">
        <v>39</v>
      </c>
      <c r="C104" s="269"/>
      <c r="D104" s="270"/>
      <c r="E104" s="268" t="s">
        <v>40</v>
      </c>
      <c r="F104" s="269"/>
      <c r="G104" s="271"/>
      <c r="H104" s="62" t="s">
        <v>36</v>
      </c>
      <c r="I104" s="105" t="s">
        <v>37</v>
      </c>
      <c r="J104" s="268" t="s">
        <v>41</v>
      </c>
      <c r="K104" s="272"/>
      <c r="L104" s="272"/>
      <c r="M104" s="272"/>
      <c r="N104" s="268" t="s">
        <v>42</v>
      </c>
      <c r="O104" s="269"/>
      <c r="P104" s="269"/>
      <c r="Q104" s="269"/>
      <c r="R104" s="268" t="s">
        <v>43</v>
      </c>
      <c r="S104" s="269"/>
      <c r="T104" s="269"/>
      <c r="U104" s="273"/>
    </row>
    <row r="105" spans="1:26" s="36" customFormat="1" ht="18.75" customHeight="1" thickTop="1">
      <c r="A105" s="172"/>
      <c r="B105" s="259" t="s">
        <v>61</v>
      </c>
      <c r="C105" s="260"/>
      <c r="D105" s="260"/>
      <c r="E105" s="260"/>
      <c r="F105" s="260"/>
      <c r="G105" s="260"/>
      <c r="H105" s="108"/>
      <c r="I105" s="108"/>
      <c r="J105" s="261"/>
      <c r="K105" s="262"/>
      <c r="L105" s="262"/>
      <c r="M105" s="263"/>
      <c r="N105" s="264"/>
      <c r="O105" s="265"/>
      <c r="P105" s="265"/>
      <c r="Q105" s="266"/>
      <c r="R105" s="257" t="str">
        <f>IF(AND(J105="",N105=""),"",(J105*N105))</f>
        <v/>
      </c>
      <c r="S105" s="257"/>
      <c r="T105" s="257"/>
      <c r="U105" s="258"/>
    </row>
    <row r="106" spans="1:26" s="36" customFormat="1" ht="18.75" customHeight="1">
      <c r="A106" s="173"/>
      <c r="B106" s="242"/>
      <c r="C106" s="242"/>
      <c r="D106" s="242"/>
      <c r="E106" s="242"/>
      <c r="F106" s="242"/>
      <c r="G106" s="242"/>
      <c r="H106" s="104"/>
      <c r="I106" s="104"/>
      <c r="J106" s="243"/>
      <c r="K106" s="243"/>
      <c r="L106" s="243"/>
      <c r="M106" s="243"/>
      <c r="N106" s="244"/>
      <c r="O106" s="244"/>
      <c r="P106" s="244"/>
      <c r="Q106" s="244"/>
      <c r="R106" s="240" t="str">
        <f t="shared" ref="R106:R120" si="4">IF(AND(J106="",N106=""),"",(J106*N106))</f>
        <v/>
      </c>
      <c r="S106" s="240"/>
      <c r="T106" s="240"/>
      <c r="U106" s="241"/>
    </row>
    <row r="107" spans="1:26" s="36" customFormat="1" ht="18.75" customHeight="1">
      <c r="A107" s="173"/>
      <c r="B107" s="242"/>
      <c r="C107" s="242"/>
      <c r="D107" s="242"/>
      <c r="E107" s="242"/>
      <c r="F107" s="242"/>
      <c r="G107" s="242"/>
      <c r="H107" s="104"/>
      <c r="I107" s="104"/>
      <c r="J107" s="243"/>
      <c r="K107" s="243"/>
      <c r="L107" s="243"/>
      <c r="M107" s="243"/>
      <c r="N107" s="244"/>
      <c r="O107" s="244"/>
      <c r="P107" s="244"/>
      <c r="Q107" s="244"/>
      <c r="R107" s="240" t="str">
        <f t="shared" si="4"/>
        <v/>
      </c>
      <c r="S107" s="240"/>
      <c r="T107" s="240"/>
      <c r="U107" s="241"/>
    </row>
    <row r="108" spans="1:26" s="36" customFormat="1" ht="18.75" customHeight="1">
      <c r="A108" s="173"/>
      <c r="B108" s="242"/>
      <c r="C108" s="242"/>
      <c r="D108" s="242"/>
      <c r="E108" s="242"/>
      <c r="F108" s="242"/>
      <c r="G108" s="242"/>
      <c r="H108" s="104"/>
      <c r="I108" s="104"/>
      <c r="J108" s="243"/>
      <c r="K108" s="243"/>
      <c r="L108" s="243"/>
      <c r="M108" s="243"/>
      <c r="N108" s="244"/>
      <c r="O108" s="244"/>
      <c r="P108" s="244"/>
      <c r="Q108" s="244"/>
      <c r="R108" s="240" t="str">
        <f t="shared" si="4"/>
        <v/>
      </c>
      <c r="S108" s="240"/>
      <c r="T108" s="240"/>
      <c r="U108" s="241"/>
    </row>
    <row r="109" spans="1:26" s="36" customFormat="1" ht="18.75" customHeight="1">
      <c r="A109" s="173"/>
      <c r="B109" s="242"/>
      <c r="C109" s="242"/>
      <c r="D109" s="242"/>
      <c r="E109" s="242"/>
      <c r="F109" s="242"/>
      <c r="G109" s="242"/>
      <c r="H109" s="104"/>
      <c r="I109" s="104"/>
      <c r="J109" s="243"/>
      <c r="K109" s="243"/>
      <c r="L109" s="243"/>
      <c r="M109" s="243"/>
      <c r="N109" s="244"/>
      <c r="O109" s="244"/>
      <c r="P109" s="244"/>
      <c r="Q109" s="244"/>
      <c r="R109" s="240" t="str">
        <f t="shared" si="4"/>
        <v/>
      </c>
      <c r="S109" s="240"/>
      <c r="T109" s="240"/>
      <c r="U109" s="241"/>
    </row>
    <row r="110" spans="1:26" s="36" customFormat="1" ht="18.75" customHeight="1">
      <c r="A110" s="173"/>
      <c r="B110" s="242"/>
      <c r="C110" s="242"/>
      <c r="D110" s="242"/>
      <c r="E110" s="242"/>
      <c r="F110" s="242"/>
      <c r="G110" s="242"/>
      <c r="H110" s="104"/>
      <c r="I110" s="104"/>
      <c r="J110" s="243"/>
      <c r="K110" s="243"/>
      <c r="L110" s="243"/>
      <c r="M110" s="243"/>
      <c r="N110" s="244"/>
      <c r="O110" s="244"/>
      <c r="P110" s="244"/>
      <c r="Q110" s="244"/>
      <c r="R110" s="240" t="str">
        <f t="shared" si="4"/>
        <v/>
      </c>
      <c r="S110" s="240"/>
      <c r="T110" s="240"/>
      <c r="U110" s="241"/>
    </row>
    <row r="111" spans="1:26" s="36" customFormat="1" ht="18.75" customHeight="1">
      <c r="A111" s="173"/>
      <c r="B111" s="242"/>
      <c r="C111" s="242"/>
      <c r="D111" s="242"/>
      <c r="E111" s="242"/>
      <c r="F111" s="242"/>
      <c r="G111" s="242"/>
      <c r="H111" s="104"/>
      <c r="I111" s="104"/>
      <c r="J111" s="243"/>
      <c r="K111" s="243"/>
      <c r="L111" s="243"/>
      <c r="M111" s="243"/>
      <c r="N111" s="244"/>
      <c r="O111" s="244"/>
      <c r="P111" s="244"/>
      <c r="Q111" s="244"/>
      <c r="R111" s="240" t="str">
        <f t="shared" si="4"/>
        <v/>
      </c>
      <c r="S111" s="240"/>
      <c r="T111" s="240"/>
      <c r="U111" s="241"/>
    </row>
    <row r="112" spans="1:26" s="36" customFormat="1" ht="18.75" customHeight="1">
      <c r="A112" s="173"/>
      <c r="B112" s="242"/>
      <c r="C112" s="242"/>
      <c r="D112" s="242"/>
      <c r="E112" s="242"/>
      <c r="F112" s="242"/>
      <c r="G112" s="242"/>
      <c r="H112" s="104"/>
      <c r="I112" s="104"/>
      <c r="J112" s="243"/>
      <c r="K112" s="243"/>
      <c r="L112" s="243"/>
      <c r="M112" s="243"/>
      <c r="N112" s="244"/>
      <c r="O112" s="244"/>
      <c r="P112" s="244"/>
      <c r="Q112" s="244"/>
      <c r="R112" s="240" t="str">
        <f t="shared" si="4"/>
        <v/>
      </c>
      <c r="S112" s="240"/>
      <c r="T112" s="240"/>
      <c r="U112" s="241"/>
    </row>
    <row r="113" spans="1:25" s="36" customFormat="1" ht="18.75" customHeight="1">
      <c r="A113" s="173"/>
      <c r="B113" s="242"/>
      <c r="C113" s="242"/>
      <c r="D113" s="242"/>
      <c r="E113" s="242"/>
      <c r="F113" s="242"/>
      <c r="G113" s="242"/>
      <c r="H113" s="104"/>
      <c r="I113" s="104"/>
      <c r="J113" s="243"/>
      <c r="K113" s="243"/>
      <c r="L113" s="243"/>
      <c r="M113" s="243"/>
      <c r="N113" s="244"/>
      <c r="O113" s="244"/>
      <c r="P113" s="244"/>
      <c r="Q113" s="244"/>
      <c r="R113" s="240" t="str">
        <f t="shared" si="4"/>
        <v/>
      </c>
      <c r="S113" s="240"/>
      <c r="T113" s="240"/>
      <c r="U113" s="241"/>
    </row>
    <row r="114" spans="1:25" s="36" customFormat="1" ht="18.75" customHeight="1">
      <c r="A114" s="173"/>
      <c r="B114" s="248"/>
      <c r="C114" s="249"/>
      <c r="D114" s="250"/>
      <c r="E114" s="248"/>
      <c r="F114" s="249"/>
      <c r="G114" s="250"/>
      <c r="H114" s="104"/>
      <c r="I114" s="104"/>
      <c r="J114" s="251"/>
      <c r="K114" s="252"/>
      <c r="L114" s="252"/>
      <c r="M114" s="253"/>
      <c r="N114" s="254"/>
      <c r="O114" s="255"/>
      <c r="P114" s="255"/>
      <c r="Q114" s="256"/>
      <c r="R114" s="240" t="str">
        <f t="shared" si="4"/>
        <v/>
      </c>
      <c r="S114" s="240"/>
      <c r="T114" s="240"/>
      <c r="U114" s="241"/>
    </row>
    <row r="115" spans="1:25" s="36" customFormat="1" ht="18.75" customHeight="1">
      <c r="A115" s="173"/>
      <c r="B115" s="248"/>
      <c r="C115" s="249"/>
      <c r="D115" s="250"/>
      <c r="E115" s="248"/>
      <c r="F115" s="249"/>
      <c r="G115" s="250"/>
      <c r="H115" s="104"/>
      <c r="I115" s="104"/>
      <c r="J115" s="251"/>
      <c r="K115" s="252"/>
      <c r="L115" s="252"/>
      <c r="M115" s="253"/>
      <c r="N115" s="254"/>
      <c r="O115" s="255"/>
      <c r="P115" s="255"/>
      <c r="Q115" s="256"/>
      <c r="R115" s="245" t="str">
        <f t="shared" si="4"/>
        <v/>
      </c>
      <c r="S115" s="246"/>
      <c r="T115" s="246"/>
      <c r="U115" s="247"/>
    </row>
    <row r="116" spans="1:25" s="36" customFormat="1" ht="18.75" customHeight="1">
      <c r="A116" s="173"/>
      <c r="B116" s="242"/>
      <c r="C116" s="242"/>
      <c r="D116" s="242"/>
      <c r="E116" s="242"/>
      <c r="F116" s="242"/>
      <c r="G116" s="242"/>
      <c r="H116" s="104"/>
      <c r="I116" s="104"/>
      <c r="J116" s="243"/>
      <c r="K116" s="243"/>
      <c r="L116" s="243"/>
      <c r="M116" s="243"/>
      <c r="N116" s="244"/>
      <c r="O116" s="244"/>
      <c r="P116" s="244"/>
      <c r="Q116" s="244"/>
      <c r="R116" s="240" t="str">
        <f t="shared" si="4"/>
        <v/>
      </c>
      <c r="S116" s="240"/>
      <c r="T116" s="240"/>
      <c r="U116" s="241"/>
    </row>
    <row r="117" spans="1:25" s="36" customFormat="1" ht="18.75" customHeight="1">
      <c r="A117" s="173"/>
      <c r="B117" s="242"/>
      <c r="C117" s="242"/>
      <c r="D117" s="242"/>
      <c r="E117" s="242"/>
      <c r="F117" s="242"/>
      <c r="G117" s="242"/>
      <c r="H117" s="104"/>
      <c r="I117" s="104"/>
      <c r="J117" s="243"/>
      <c r="K117" s="243"/>
      <c r="L117" s="243"/>
      <c r="M117" s="243"/>
      <c r="N117" s="244"/>
      <c r="O117" s="244"/>
      <c r="P117" s="244"/>
      <c r="Q117" s="244"/>
      <c r="R117" s="240" t="str">
        <f t="shared" si="4"/>
        <v/>
      </c>
      <c r="S117" s="240"/>
      <c r="T117" s="240"/>
      <c r="U117" s="241"/>
    </row>
    <row r="118" spans="1:25" s="36" customFormat="1" ht="18.75" customHeight="1">
      <c r="A118" s="173"/>
      <c r="B118" s="242"/>
      <c r="C118" s="242"/>
      <c r="D118" s="242"/>
      <c r="E118" s="242"/>
      <c r="F118" s="242"/>
      <c r="G118" s="242"/>
      <c r="H118" s="104"/>
      <c r="I118" s="104"/>
      <c r="J118" s="243"/>
      <c r="K118" s="243"/>
      <c r="L118" s="243"/>
      <c r="M118" s="243"/>
      <c r="N118" s="244"/>
      <c r="O118" s="244"/>
      <c r="P118" s="244"/>
      <c r="Q118" s="244"/>
      <c r="R118" s="240" t="str">
        <f t="shared" si="4"/>
        <v/>
      </c>
      <c r="S118" s="240"/>
      <c r="T118" s="240"/>
      <c r="U118" s="241"/>
    </row>
    <row r="119" spans="1:25" s="36" customFormat="1" ht="18.75" customHeight="1">
      <c r="A119" s="173"/>
      <c r="B119" s="242"/>
      <c r="C119" s="242"/>
      <c r="D119" s="242"/>
      <c r="E119" s="242"/>
      <c r="F119" s="242"/>
      <c r="G119" s="242"/>
      <c r="H119" s="104"/>
      <c r="I119" s="104"/>
      <c r="J119" s="243"/>
      <c r="K119" s="243"/>
      <c r="L119" s="243"/>
      <c r="M119" s="243"/>
      <c r="N119" s="244"/>
      <c r="O119" s="244"/>
      <c r="P119" s="244"/>
      <c r="Q119" s="244"/>
      <c r="R119" s="240" t="str">
        <f t="shared" si="4"/>
        <v/>
      </c>
      <c r="S119" s="240"/>
      <c r="T119" s="240"/>
      <c r="U119" s="241"/>
    </row>
    <row r="120" spans="1:25" s="36" customFormat="1" ht="18.75" customHeight="1">
      <c r="A120" s="174"/>
      <c r="B120" s="242"/>
      <c r="C120" s="242"/>
      <c r="D120" s="242"/>
      <c r="E120" s="242"/>
      <c r="F120" s="242"/>
      <c r="G120" s="242"/>
      <c r="H120" s="104"/>
      <c r="I120" s="104"/>
      <c r="J120" s="243"/>
      <c r="K120" s="243"/>
      <c r="L120" s="243"/>
      <c r="M120" s="243"/>
      <c r="N120" s="244"/>
      <c r="O120" s="244"/>
      <c r="P120" s="244"/>
      <c r="Q120" s="244"/>
      <c r="R120" s="240" t="str">
        <f t="shared" si="4"/>
        <v/>
      </c>
      <c r="S120" s="240"/>
      <c r="T120" s="240"/>
      <c r="U120" s="241"/>
      <c r="Y120" s="66"/>
    </row>
    <row r="121" spans="1:25" s="36" customFormat="1" ht="18.75" customHeight="1">
      <c r="A121" s="67" t="s">
        <v>19</v>
      </c>
      <c r="B121" s="234"/>
      <c r="C121" s="235"/>
      <c r="D121" s="236"/>
      <c r="E121" s="234"/>
      <c r="F121" s="235"/>
      <c r="G121" s="236"/>
      <c r="H121" s="102"/>
      <c r="I121" s="102"/>
      <c r="J121" s="234"/>
      <c r="K121" s="235"/>
      <c r="L121" s="235"/>
      <c r="M121" s="236"/>
      <c r="N121" s="237"/>
      <c r="O121" s="238"/>
      <c r="P121" s="238"/>
      <c r="Q121" s="239"/>
      <c r="R121" s="226" t="str">
        <f>IF(AND(R105="",R120=""),"",SUM(R105:R120))</f>
        <v/>
      </c>
      <c r="S121" s="227"/>
      <c r="T121" s="227"/>
      <c r="U121" s="228"/>
      <c r="Y121" s="66"/>
    </row>
    <row r="122" spans="1:25" s="36" customFormat="1" ht="18.75" customHeight="1">
      <c r="A122" s="67" t="s">
        <v>49</v>
      </c>
      <c r="B122" s="229">
        <v>0.1</v>
      </c>
      <c r="C122" s="229"/>
      <c r="D122" s="229"/>
      <c r="E122" s="178" t="str">
        <f>IF(B122=0.08,"※消費税率は軽減税率適用による","")</f>
        <v/>
      </c>
      <c r="F122" s="176"/>
      <c r="G122" s="177"/>
      <c r="H122" s="175"/>
      <c r="I122" s="175"/>
      <c r="J122" s="230"/>
      <c r="K122" s="230"/>
      <c r="L122" s="230"/>
      <c r="M122" s="230"/>
      <c r="N122" s="231"/>
      <c r="O122" s="231"/>
      <c r="P122" s="231"/>
      <c r="Q122" s="231"/>
      <c r="R122" s="232" t="str">
        <f>IF(AND(R105="",R120=""),"",ROUNDDOWN(R121*B122,0))</f>
        <v/>
      </c>
      <c r="S122" s="232"/>
      <c r="T122" s="232"/>
      <c r="U122" s="233"/>
      <c r="Y122" s="66"/>
    </row>
    <row r="123" spans="1:25" s="36" customFormat="1" ht="18.75" customHeight="1" thickBot="1">
      <c r="A123" s="69" t="s">
        <v>11</v>
      </c>
      <c r="B123" s="223"/>
      <c r="C123" s="223"/>
      <c r="D123" s="223"/>
      <c r="E123" s="224"/>
      <c r="F123" s="224"/>
      <c r="G123" s="224"/>
      <c r="H123" s="103"/>
      <c r="I123" s="103"/>
      <c r="J123" s="224"/>
      <c r="K123" s="224"/>
      <c r="L123" s="224"/>
      <c r="M123" s="224"/>
      <c r="N123" s="225"/>
      <c r="O123" s="225"/>
      <c r="P123" s="225"/>
      <c r="Q123" s="225"/>
      <c r="R123" s="220" t="str">
        <f>IF(AND(R121="",R122=""),"",SUM(R121:R122))</f>
        <v/>
      </c>
      <c r="S123" s="220"/>
      <c r="T123" s="220"/>
      <c r="U123" s="221"/>
    </row>
    <row r="124" spans="1:25" ht="14.25" customHeight="1">
      <c r="A124" s="36"/>
      <c r="B124" s="222" t="s">
        <v>90</v>
      </c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</row>
    <row r="125" spans="1:25" s="36" customFormat="1" ht="14.25" customHeight="1">
      <c r="A125" s="110" t="s">
        <v>44</v>
      </c>
      <c r="T125" s="37" t="s">
        <v>58</v>
      </c>
      <c r="U125" s="115">
        <v>5</v>
      </c>
    </row>
    <row r="126" spans="1:25" ht="14.25" customHeight="1">
      <c r="A126" s="39" t="e">
        <f>MATCH($C$130,基本入力!#REF!,FALSE)</f>
        <v>#REF!</v>
      </c>
      <c r="B126" s="275"/>
      <c r="C126" s="275"/>
      <c r="D126" s="275"/>
      <c r="E126" s="275"/>
      <c r="F126" s="275"/>
      <c r="G126" s="275"/>
      <c r="H126" s="275"/>
      <c r="I126" s="275"/>
      <c r="J126" s="275"/>
      <c r="K126" s="298" t="s">
        <v>27</v>
      </c>
      <c r="L126" s="301" t="s">
        <v>13</v>
      </c>
      <c r="M126" s="302"/>
      <c r="N126" s="301" t="s">
        <v>98</v>
      </c>
      <c r="O126" s="302"/>
      <c r="P126" s="117" t="s">
        <v>12</v>
      </c>
      <c r="Q126" s="301"/>
      <c r="R126" s="302"/>
      <c r="S126" s="301" t="s">
        <v>46</v>
      </c>
      <c r="T126" s="302"/>
      <c r="U126" s="41" t="s">
        <v>45</v>
      </c>
    </row>
    <row r="127" spans="1:25" s="44" customFormat="1" ht="21" customHeight="1">
      <c r="A127" s="303"/>
      <c r="B127" s="275"/>
      <c r="C127" s="275"/>
      <c r="D127" s="275"/>
      <c r="E127" s="275"/>
      <c r="F127" s="305" t="s">
        <v>30</v>
      </c>
      <c r="G127" s="306"/>
      <c r="H127" s="306"/>
      <c r="I127" s="306"/>
      <c r="J127" s="43"/>
      <c r="K127" s="299"/>
      <c r="L127" s="296"/>
      <c r="M127" s="296"/>
      <c r="N127" s="290"/>
      <c r="O127" s="290"/>
      <c r="P127" s="290"/>
      <c r="Q127" s="290"/>
      <c r="R127" s="290"/>
      <c r="S127" s="290"/>
      <c r="T127" s="290"/>
      <c r="U127" s="290"/>
    </row>
    <row r="128" spans="1:25" s="36" customFormat="1" ht="21" customHeight="1">
      <c r="A128" s="304"/>
      <c r="B128" s="304"/>
      <c r="C128" s="304"/>
      <c r="D128" s="304"/>
      <c r="E128" s="304"/>
      <c r="F128" s="307"/>
      <c r="G128" s="307"/>
      <c r="H128" s="307"/>
      <c r="I128" s="307"/>
      <c r="J128" s="107"/>
      <c r="K128" s="300"/>
      <c r="L128" s="297"/>
      <c r="M128" s="297"/>
      <c r="N128" s="291"/>
      <c r="O128" s="291"/>
      <c r="P128" s="291"/>
      <c r="Q128" s="291"/>
      <c r="R128" s="291"/>
      <c r="S128" s="291"/>
      <c r="T128" s="291"/>
      <c r="U128" s="291"/>
    </row>
    <row r="129" spans="1:26" s="36" customFormat="1" ht="17.25" customHeight="1">
      <c r="A129" s="88" t="s">
        <v>33</v>
      </c>
      <c r="B129" s="106"/>
      <c r="C129" s="48" t="str">
        <f>基本入力!C7</f>
        <v>000000</v>
      </c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</row>
    <row r="130" spans="1:26" s="36" customFormat="1" ht="22.5" customHeight="1">
      <c r="A130" s="46" t="s">
        <v>0</v>
      </c>
      <c r="B130" s="106"/>
      <c r="C130" s="49"/>
      <c r="D130" s="106"/>
      <c r="E130" s="106"/>
      <c r="F130" s="106"/>
      <c r="G130" s="106"/>
      <c r="H130" s="106"/>
      <c r="I130" s="106"/>
      <c r="J130" s="106"/>
      <c r="K130" s="106"/>
      <c r="L130" s="112"/>
      <c r="M130" s="292" t="s">
        <v>28</v>
      </c>
      <c r="N130" s="293"/>
      <c r="O130" s="294" t="str">
        <f>基本入力!C2</f>
        <v>住所を入力してください。</v>
      </c>
      <c r="P130" s="294"/>
      <c r="Q130" s="294"/>
      <c r="R130" s="294"/>
      <c r="S130" s="294"/>
      <c r="T130" s="294"/>
      <c r="U130" s="295"/>
      <c r="W130" s="51"/>
      <c r="X130" s="44"/>
      <c r="Y130" s="44"/>
      <c r="Z130" s="44"/>
    </row>
    <row r="131" spans="1:26" s="36" customFormat="1" ht="22.5" customHeight="1">
      <c r="A131" s="46" t="s">
        <v>32</v>
      </c>
      <c r="B131" s="106"/>
      <c r="C131" s="100" t="str">
        <f>IF($C130="","",VLOOKUP($C130,工事名!$B$2:$C$31,2,FALSE))</f>
        <v/>
      </c>
      <c r="D131" s="100"/>
      <c r="E131" s="100"/>
      <c r="F131" s="100"/>
      <c r="G131" s="100"/>
      <c r="H131" s="100"/>
      <c r="I131" s="106"/>
      <c r="J131" s="106"/>
      <c r="K131" s="106"/>
      <c r="L131" s="112"/>
      <c r="M131" s="286" t="s">
        <v>29</v>
      </c>
      <c r="N131" s="287"/>
      <c r="O131" s="288" t="str">
        <f>基本入力!C3</f>
        <v>御社名を正式名称で入力してください。</v>
      </c>
      <c r="P131" s="288"/>
      <c r="Q131" s="288"/>
      <c r="R131" s="288"/>
      <c r="S131" s="288"/>
      <c r="T131" s="288"/>
      <c r="U131" s="289"/>
      <c r="W131" s="113"/>
      <c r="X131" s="113"/>
      <c r="Y131" s="113"/>
      <c r="Z131" s="113"/>
    </row>
    <row r="132" spans="1:26" s="36" customFormat="1" ht="22.5" customHeight="1">
      <c r="A132" s="53" t="s">
        <v>31</v>
      </c>
      <c r="B132" s="106"/>
      <c r="C132" s="54" t="str">
        <f>IF($C130="","",VLOOKUP($C130,工事名!$B$2:$I$31,4,FALSE))</f>
        <v/>
      </c>
      <c r="D132" s="106"/>
      <c r="E132" s="55" t="str">
        <f>IF($C130="","",VLOOKUP($C130,工事名!$B$2:$E$31,3,FALSE))</f>
        <v/>
      </c>
      <c r="F132" s="114" t="s">
        <v>34</v>
      </c>
      <c r="G132" s="274"/>
      <c r="H132" s="275"/>
      <c r="I132" s="275"/>
      <c r="J132" s="275"/>
      <c r="K132" s="275"/>
      <c r="L132" s="276"/>
      <c r="M132" s="277"/>
      <c r="N132" s="278"/>
      <c r="O132" s="279" t="str">
        <f>基本入力!C4</f>
        <v>御社の代表取締役社長を入力してください。</v>
      </c>
      <c r="P132" s="279"/>
      <c r="Q132" s="279"/>
      <c r="R132" s="279"/>
      <c r="S132" s="279"/>
      <c r="T132" s="279"/>
      <c r="U132" s="280"/>
      <c r="W132" s="116"/>
    </row>
    <row r="133" spans="1:26" s="36" customFormat="1" ht="14.25" customHeight="1">
      <c r="C133" s="58" t="str">
        <f>IF($C130="","",VLOOKUP($C130,工事名!$B$2:$H$31,5,FALSE))</f>
        <v/>
      </c>
      <c r="D133" s="219" t="str">
        <f>IF($C130="","",VLOOKUP($C130,工事名!$B$2:$H$31,6,FALSE))</f>
        <v/>
      </c>
      <c r="E133" s="219"/>
      <c r="F133" s="219" t="str">
        <f>IF($C130="","",VLOOKUP($C130,工事名!$B$2:$H$31,7,FALSE))</f>
        <v/>
      </c>
      <c r="G133" s="219"/>
      <c r="H133" s="59"/>
      <c r="I133" s="59"/>
      <c r="J133" s="59"/>
      <c r="K133" s="59"/>
      <c r="L133" s="60"/>
      <c r="M133" s="281" t="s">
        <v>56</v>
      </c>
      <c r="N133" s="282"/>
      <c r="O133" s="283" t="str">
        <f>基本入力!C5</f>
        <v>電話番号入力</v>
      </c>
      <c r="P133" s="283"/>
      <c r="Q133" s="283"/>
      <c r="R133" s="284" t="s">
        <v>57</v>
      </c>
      <c r="S133" s="284"/>
      <c r="T133" s="283" t="str">
        <f>基本入力!C6</f>
        <v>FAX番号入力</v>
      </c>
      <c r="U133" s="285"/>
    </row>
    <row r="134" spans="1:26" s="36" customFormat="1" ht="7.5" customHeight="1" thickBot="1">
      <c r="A134" s="267"/>
      <c r="B134" s="267"/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</row>
    <row r="135" spans="1:26" s="36" customFormat="1" ht="18.75" customHeight="1" thickBot="1">
      <c r="A135" s="61" t="s">
        <v>35</v>
      </c>
      <c r="B135" s="268" t="s">
        <v>39</v>
      </c>
      <c r="C135" s="269"/>
      <c r="D135" s="270"/>
      <c r="E135" s="268" t="s">
        <v>40</v>
      </c>
      <c r="F135" s="269"/>
      <c r="G135" s="271"/>
      <c r="H135" s="62" t="s">
        <v>36</v>
      </c>
      <c r="I135" s="105" t="s">
        <v>37</v>
      </c>
      <c r="J135" s="268" t="s">
        <v>41</v>
      </c>
      <c r="K135" s="272"/>
      <c r="L135" s="272"/>
      <c r="M135" s="272"/>
      <c r="N135" s="268" t="s">
        <v>42</v>
      </c>
      <c r="O135" s="269"/>
      <c r="P135" s="269"/>
      <c r="Q135" s="269"/>
      <c r="R135" s="268" t="s">
        <v>43</v>
      </c>
      <c r="S135" s="269"/>
      <c r="T135" s="269"/>
      <c r="U135" s="273"/>
    </row>
    <row r="136" spans="1:26" s="36" customFormat="1" ht="18.75" customHeight="1" thickTop="1">
      <c r="A136" s="172"/>
      <c r="B136" s="259" t="s">
        <v>61</v>
      </c>
      <c r="C136" s="260"/>
      <c r="D136" s="260"/>
      <c r="E136" s="260"/>
      <c r="F136" s="260"/>
      <c r="G136" s="260"/>
      <c r="H136" s="108"/>
      <c r="I136" s="108"/>
      <c r="J136" s="309"/>
      <c r="K136" s="309"/>
      <c r="L136" s="309"/>
      <c r="M136" s="309"/>
      <c r="N136" s="308"/>
      <c r="O136" s="308"/>
      <c r="P136" s="308"/>
      <c r="Q136" s="308"/>
      <c r="R136" s="257" t="str">
        <f>IF(AND(J136="",N136=""),"",(J136*N136))</f>
        <v/>
      </c>
      <c r="S136" s="257"/>
      <c r="T136" s="257"/>
      <c r="U136" s="258"/>
    </row>
    <row r="137" spans="1:26" s="36" customFormat="1" ht="18.75" customHeight="1">
      <c r="A137" s="173"/>
      <c r="B137" s="242"/>
      <c r="C137" s="242"/>
      <c r="D137" s="242"/>
      <c r="E137" s="242"/>
      <c r="F137" s="242"/>
      <c r="G137" s="242"/>
      <c r="H137" s="104"/>
      <c r="I137" s="104"/>
      <c r="J137" s="243"/>
      <c r="K137" s="243"/>
      <c r="L137" s="243"/>
      <c r="M137" s="243"/>
      <c r="N137" s="244"/>
      <c r="O137" s="244"/>
      <c r="P137" s="244"/>
      <c r="Q137" s="244"/>
      <c r="R137" s="240" t="str">
        <f t="shared" ref="R137:R151" si="5">IF(AND(J137="",N137=""),"",(J137*N137))</f>
        <v/>
      </c>
      <c r="S137" s="240"/>
      <c r="T137" s="240"/>
      <c r="U137" s="241"/>
    </row>
    <row r="138" spans="1:26" s="36" customFormat="1" ht="18.75" customHeight="1">
      <c r="A138" s="173"/>
      <c r="B138" s="242"/>
      <c r="C138" s="242"/>
      <c r="D138" s="242"/>
      <c r="E138" s="242"/>
      <c r="F138" s="242"/>
      <c r="G138" s="242"/>
      <c r="H138" s="104"/>
      <c r="I138" s="104"/>
      <c r="J138" s="243"/>
      <c r="K138" s="243"/>
      <c r="L138" s="243"/>
      <c r="M138" s="243"/>
      <c r="N138" s="244"/>
      <c r="O138" s="244"/>
      <c r="P138" s="244"/>
      <c r="Q138" s="244"/>
      <c r="R138" s="240" t="str">
        <f t="shared" si="5"/>
        <v/>
      </c>
      <c r="S138" s="240"/>
      <c r="T138" s="240"/>
      <c r="U138" s="241"/>
    </row>
    <row r="139" spans="1:26" s="36" customFormat="1" ht="18.75" customHeight="1">
      <c r="A139" s="173"/>
      <c r="B139" s="242"/>
      <c r="C139" s="242"/>
      <c r="D139" s="242"/>
      <c r="E139" s="242"/>
      <c r="F139" s="242"/>
      <c r="G139" s="242"/>
      <c r="H139" s="104"/>
      <c r="I139" s="104"/>
      <c r="J139" s="243"/>
      <c r="K139" s="243"/>
      <c r="L139" s="243"/>
      <c r="M139" s="243"/>
      <c r="N139" s="244"/>
      <c r="O139" s="244"/>
      <c r="P139" s="244"/>
      <c r="Q139" s="244"/>
      <c r="R139" s="240" t="str">
        <f t="shared" si="5"/>
        <v/>
      </c>
      <c r="S139" s="240"/>
      <c r="T139" s="240"/>
      <c r="U139" s="241"/>
    </row>
    <row r="140" spans="1:26" s="36" customFormat="1" ht="18.75" customHeight="1">
      <c r="A140" s="173"/>
      <c r="B140" s="242"/>
      <c r="C140" s="242"/>
      <c r="D140" s="242"/>
      <c r="E140" s="242"/>
      <c r="F140" s="242"/>
      <c r="G140" s="242"/>
      <c r="H140" s="104"/>
      <c r="I140" s="104"/>
      <c r="J140" s="243"/>
      <c r="K140" s="243"/>
      <c r="L140" s="243"/>
      <c r="M140" s="243"/>
      <c r="N140" s="244"/>
      <c r="O140" s="244"/>
      <c r="P140" s="244"/>
      <c r="Q140" s="244"/>
      <c r="R140" s="240" t="str">
        <f t="shared" si="5"/>
        <v/>
      </c>
      <c r="S140" s="240"/>
      <c r="T140" s="240"/>
      <c r="U140" s="241"/>
    </row>
    <row r="141" spans="1:26" s="36" customFormat="1" ht="18.75" customHeight="1">
      <c r="A141" s="173"/>
      <c r="B141" s="242"/>
      <c r="C141" s="242"/>
      <c r="D141" s="242"/>
      <c r="E141" s="242"/>
      <c r="F141" s="242"/>
      <c r="G141" s="242"/>
      <c r="H141" s="104"/>
      <c r="I141" s="104"/>
      <c r="J141" s="243"/>
      <c r="K141" s="243"/>
      <c r="L141" s="243"/>
      <c r="M141" s="243"/>
      <c r="N141" s="244"/>
      <c r="O141" s="244"/>
      <c r="P141" s="244"/>
      <c r="Q141" s="244"/>
      <c r="R141" s="240" t="str">
        <f t="shared" si="5"/>
        <v/>
      </c>
      <c r="S141" s="240"/>
      <c r="T141" s="240"/>
      <c r="U141" s="241"/>
    </row>
    <row r="142" spans="1:26" s="36" customFormat="1" ht="18.75" customHeight="1">
      <c r="A142" s="173"/>
      <c r="B142" s="242"/>
      <c r="C142" s="242"/>
      <c r="D142" s="242"/>
      <c r="E142" s="242"/>
      <c r="F142" s="242"/>
      <c r="G142" s="242"/>
      <c r="H142" s="104"/>
      <c r="I142" s="104"/>
      <c r="J142" s="243"/>
      <c r="K142" s="243"/>
      <c r="L142" s="243"/>
      <c r="M142" s="243"/>
      <c r="N142" s="244"/>
      <c r="O142" s="244"/>
      <c r="P142" s="244"/>
      <c r="Q142" s="244"/>
      <c r="R142" s="240" t="str">
        <f t="shared" si="5"/>
        <v/>
      </c>
      <c r="S142" s="240"/>
      <c r="T142" s="240"/>
      <c r="U142" s="241"/>
    </row>
    <row r="143" spans="1:26" s="36" customFormat="1" ht="18.75" customHeight="1">
      <c r="A143" s="173"/>
      <c r="B143" s="242"/>
      <c r="C143" s="242"/>
      <c r="D143" s="242"/>
      <c r="E143" s="242"/>
      <c r="F143" s="242"/>
      <c r="G143" s="242"/>
      <c r="H143" s="104"/>
      <c r="I143" s="104"/>
      <c r="J143" s="243"/>
      <c r="K143" s="243"/>
      <c r="L143" s="243"/>
      <c r="M143" s="243"/>
      <c r="N143" s="244"/>
      <c r="O143" s="244"/>
      <c r="P143" s="244"/>
      <c r="Q143" s="244"/>
      <c r="R143" s="240" t="str">
        <f t="shared" si="5"/>
        <v/>
      </c>
      <c r="S143" s="240"/>
      <c r="T143" s="240"/>
      <c r="U143" s="241"/>
    </row>
    <row r="144" spans="1:26" s="36" customFormat="1" ht="18.75" customHeight="1">
      <c r="A144" s="173"/>
      <c r="B144" s="242"/>
      <c r="C144" s="242"/>
      <c r="D144" s="242"/>
      <c r="E144" s="242"/>
      <c r="F144" s="242"/>
      <c r="G144" s="242"/>
      <c r="H144" s="104"/>
      <c r="I144" s="104"/>
      <c r="J144" s="243"/>
      <c r="K144" s="243"/>
      <c r="L144" s="243"/>
      <c r="M144" s="243"/>
      <c r="N144" s="244"/>
      <c r="O144" s="244"/>
      <c r="P144" s="244"/>
      <c r="Q144" s="244"/>
      <c r="R144" s="240" t="str">
        <f t="shared" si="5"/>
        <v/>
      </c>
      <c r="S144" s="240"/>
      <c r="T144" s="240"/>
      <c r="U144" s="241"/>
    </row>
    <row r="145" spans="1:25" s="36" customFormat="1" ht="18.75" customHeight="1">
      <c r="A145" s="173"/>
      <c r="B145" s="248"/>
      <c r="C145" s="249"/>
      <c r="D145" s="250"/>
      <c r="E145" s="248"/>
      <c r="F145" s="249"/>
      <c r="G145" s="250"/>
      <c r="H145" s="104"/>
      <c r="I145" s="104"/>
      <c r="J145" s="251"/>
      <c r="K145" s="252"/>
      <c r="L145" s="252"/>
      <c r="M145" s="253"/>
      <c r="N145" s="254"/>
      <c r="O145" s="255"/>
      <c r="P145" s="255"/>
      <c r="Q145" s="256"/>
      <c r="R145" s="240" t="str">
        <f t="shared" si="5"/>
        <v/>
      </c>
      <c r="S145" s="240"/>
      <c r="T145" s="240"/>
      <c r="U145" s="241"/>
    </row>
    <row r="146" spans="1:25" s="36" customFormat="1" ht="18.75" customHeight="1">
      <c r="A146" s="173"/>
      <c r="B146" s="248"/>
      <c r="C146" s="249"/>
      <c r="D146" s="250"/>
      <c r="E146" s="248"/>
      <c r="F146" s="249"/>
      <c r="G146" s="250"/>
      <c r="H146" s="104"/>
      <c r="I146" s="104"/>
      <c r="J146" s="251"/>
      <c r="K146" s="252"/>
      <c r="L146" s="252"/>
      <c r="M146" s="253"/>
      <c r="N146" s="254"/>
      <c r="O146" s="255"/>
      <c r="P146" s="255"/>
      <c r="Q146" s="256"/>
      <c r="R146" s="245" t="str">
        <f t="shared" si="5"/>
        <v/>
      </c>
      <c r="S146" s="246"/>
      <c r="T146" s="246"/>
      <c r="U146" s="247"/>
    </row>
    <row r="147" spans="1:25" s="36" customFormat="1" ht="18.75" customHeight="1">
      <c r="A147" s="173"/>
      <c r="B147" s="242"/>
      <c r="C147" s="242"/>
      <c r="D147" s="242"/>
      <c r="E147" s="242"/>
      <c r="F147" s="242"/>
      <c r="G147" s="242"/>
      <c r="H147" s="104"/>
      <c r="I147" s="104"/>
      <c r="J147" s="243"/>
      <c r="K147" s="243"/>
      <c r="L147" s="243"/>
      <c r="M147" s="243"/>
      <c r="N147" s="244"/>
      <c r="O147" s="244"/>
      <c r="P147" s="244"/>
      <c r="Q147" s="244"/>
      <c r="R147" s="240" t="str">
        <f t="shared" si="5"/>
        <v/>
      </c>
      <c r="S147" s="240"/>
      <c r="T147" s="240"/>
      <c r="U147" s="241"/>
    </row>
    <row r="148" spans="1:25" s="36" customFormat="1" ht="18.75" customHeight="1">
      <c r="A148" s="173"/>
      <c r="B148" s="242"/>
      <c r="C148" s="242"/>
      <c r="D148" s="242"/>
      <c r="E148" s="242"/>
      <c r="F148" s="242"/>
      <c r="G148" s="242"/>
      <c r="H148" s="104"/>
      <c r="I148" s="104"/>
      <c r="J148" s="243"/>
      <c r="K148" s="243"/>
      <c r="L148" s="243"/>
      <c r="M148" s="243"/>
      <c r="N148" s="244"/>
      <c r="O148" s="244"/>
      <c r="P148" s="244"/>
      <c r="Q148" s="244"/>
      <c r="R148" s="240" t="str">
        <f t="shared" si="5"/>
        <v/>
      </c>
      <c r="S148" s="240"/>
      <c r="T148" s="240"/>
      <c r="U148" s="241"/>
    </row>
    <row r="149" spans="1:25" s="36" customFormat="1" ht="18.75" customHeight="1">
      <c r="A149" s="173"/>
      <c r="B149" s="242"/>
      <c r="C149" s="242"/>
      <c r="D149" s="242"/>
      <c r="E149" s="242"/>
      <c r="F149" s="242"/>
      <c r="G149" s="242"/>
      <c r="H149" s="104"/>
      <c r="I149" s="104"/>
      <c r="J149" s="243"/>
      <c r="K149" s="243"/>
      <c r="L149" s="243"/>
      <c r="M149" s="243"/>
      <c r="N149" s="244"/>
      <c r="O149" s="244"/>
      <c r="P149" s="244"/>
      <c r="Q149" s="244"/>
      <c r="R149" s="240" t="str">
        <f t="shared" si="5"/>
        <v/>
      </c>
      <c r="S149" s="240"/>
      <c r="T149" s="240"/>
      <c r="U149" s="241"/>
    </row>
    <row r="150" spans="1:25" s="36" customFormat="1" ht="18.75" customHeight="1">
      <c r="A150" s="173"/>
      <c r="B150" s="242"/>
      <c r="C150" s="242"/>
      <c r="D150" s="242"/>
      <c r="E150" s="242"/>
      <c r="F150" s="242"/>
      <c r="G150" s="242"/>
      <c r="H150" s="104"/>
      <c r="I150" s="104"/>
      <c r="J150" s="243"/>
      <c r="K150" s="243"/>
      <c r="L150" s="243"/>
      <c r="M150" s="243"/>
      <c r="N150" s="244"/>
      <c r="O150" s="244"/>
      <c r="P150" s="244"/>
      <c r="Q150" s="244"/>
      <c r="R150" s="240" t="str">
        <f t="shared" si="5"/>
        <v/>
      </c>
      <c r="S150" s="240"/>
      <c r="T150" s="240"/>
      <c r="U150" s="241"/>
    </row>
    <row r="151" spans="1:25" s="36" customFormat="1" ht="18.75" customHeight="1">
      <c r="A151" s="174"/>
      <c r="B151" s="242"/>
      <c r="C151" s="242"/>
      <c r="D151" s="242"/>
      <c r="E151" s="242"/>
      <c r="F151" s="242"/>
      <c r="G151" s="242"/>
      <c r="H151" s="104"/>
      <c r="I151" s="104"/>
      <c r="J151" s="243"/>
      <c r="K151" s="243"/>
      <c r="L151" s="243"/>
      <c r="M151" s="243"/>
      <c r="N151" s="244"/>
      <c r="O151" s="244"/>
      <c r="P151" s="244"/>
      <c r="Q151" s="244"/>
      <c r="R151" s="240" t="str">
        <f t="shared" si="5"/>
        <v/>
      </c>
      <c r="S151" s="240"/>
      <c r="T151" s="240"/>
      <c r="U151" s="241"/>
      <c r="Y151" s="66"/>
    </row>
    <row r="152" spans="1:25" s="36" customFormat="1" ht="18.75" customHeight="1">
      <c r="A152" s="67" t="s">
        <v>19</v>
      </c>
      <c r="B152" s="234"/>
      <c r="C152" s="235"/>
      <c r="D152" s="236"/>
      <c r="E152" s="234"/>
      <c r="F152" s="235"/>
      <c r="G152" s="236"/>
      <c r="H152" s="102"/>
      <c r="I152" s="102"/>
      <c r="J152" s="234"/>
      <c r="K152" s="235"/>
      <c r="L152" s="235"/>
      <c r="M152" s="236"/>
      <c r="N152" s="237"/>
      <c r="O152" s="238"/>
      <c r="P152" s="238"/>
      <c r="Q152" s="239"/>
      <c r="R152" s="226" t="str">
        <f>IF(AND(R136="",R151=""),"",SUM(R136:R151))</f>
        <v/>
      </c>
      <c r="S152" s="227"/>
      <c r="T152" s="227"/>
      <c r="U152" s="228"/>
      <c r="Y152" s="66"/>
    </row>
    <row r="153" spans="1:25" s="36" customFormat="1" ht="18.75" customHeight="1">
      <c r="A153" s="67" t="s">
        <v>49</v>
      </c>
      <c r="B153" s="229">
        <v>0.1</v>
      </c>
      <c r="C153" s="229"/>
      <c r="D153" s="229"/>
      <c r="E153" s="178" t="str">
        <f>IF(B153=0.08,"※消費税率は軽減税率適用による","")</f>
        <v/>
      </c>
      <c r="F153" s="176"/>
      <c r="G153" s="177"/>
      <c r="H153" s="175"/>
      <c r="I153" s="175"/>
      <c r="J153" s="230"/>
      <c r="K153" s="230"/>
      <c r="L153" s="230"/>
      <c r="M153" s="230"/>
      <c r="N153" s="231"/>
      <c r="O153" s="231"/>
      <c r="P153" s="231"/>
      <c r="Q153" s="231"/>
      <c r="R153" s="232" t="str">
        <f>IF(AND(R136="",R151=""),"",ROUNDDOWN(R152*B153,0))</f>
        <v/>
      </c>
      <c r="S153" s="232"/>
      <c r="T153" s="232"/>
      <c r="U153" s="233"/>
      <c r="Y153" s="66"/>
    </row>
    <row r="154" spans="1:25" s="36" customFormat="1" ht="18.75" customHeight="1" thickBot="1">
      <c r="A154" s="69" t="s">
        <v>11</v>
      </c>
      <c r="B154" s="223"/>
      <c r="C154" s="223"/>
      <c r="D154" s="223"/>
      <c r="E154" s="224"/>
      <c r="F154" s="224"/>
      <c r="G154" s="224"/>
      <c r="H154" s="103"/>
      <c r="I154" s="103"/>
      <c r="J154" s="224"/>
      <c r="K154" s="224"/>
      <c r="L154" s="224"/>
      <c r="M154" s="224"/>
      <c r="N154" s="225"/>
      <c r="O154" s="225"/>
      <c r="P154" s="225"/>
      <c r="Q154" s="225"/>
      <c r="R154" s="220" t="str">
        <f>IF(AND(R152="",R153=""),"",SUM(R152:R153))</f>
        <v/>
      </c>
      <c r="S154" s="220"/>
      <c r="T154" s="220"/>
      <c r="U154" s="221"/>
    </row>
    <row r="155" spans="1:25" ht="14.25" customHeight="1">
      <c r="A155" s="36"/>
      <c r="B155" s="222" t="s">
        <v>90</v>
      </c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</row>
    <row r="156" spans="1:25" s="36" customFormat="1" ht="14.25" customHeight="1">
      <c r="A156" s="110" t="s">
        <v>44</v>
      </c>
      <c r="T156" s="37" t="s">
        <v>58</v>
      </c>
      <c r="U156" s="115">
        <v>6</v>
      </c>
    </row>
    <row r="157" spans="1:25" ht="14.25" customHeight="1">
      <c r="A157" s="39" t="e">
        <f>MATCH($C$161,基本入力!#REF!,FALSE)</f>
        <v>#REF!</v>
      </c>
      <c r="B157" s="275"/>
      <c r="C157" s="275"/>
      <c r="D157" s="275"/>
      <c r="E157" s="275"/>
      <c r="F157" s="275"/>
      <c r="G157" s="275"/>
      <c r="H157" s="275"/>
      <c r="I157" s="275"/>
      <c r="J157" s="275"/>
      <c r="K157" s="298" t="s">
        <v>27</v>
      </c>
      <c r="L157" s="301" t="s">
        <v>13</v>
      </c>
      <c r="M157" s="302"/>
      <c r="N157" s="301" t="s">
        <v>98</v>
      </c>
      <c r="O157" s="302"/>
      <c r="P157" s="117" t="s">
        <v>12</v>
      </c>
      <c r="Q157" s="301"/>
      <c r="R157" s="302"/>
      <c r="S157" s="301" t="s">
        <v>46</v>
      </c>
      <c r="T157" s="302"/>
      <c r="U157" s="41" t="s">
        <v>45</v>
      </c>
    </row>
    <row r="158" spans="1:25" s="44" customFormat="1" ht="21" customHeight="1">
      <c r="A158" s="303"/>
      <c r="B158" s="275"/>
      <c r="C158" s="275"/>
      <c r="D158" s="275"/>
      <c r="E158" s="275"/>
      <c r="F158" s="305" t="s">
        <v>30</v>
      </c>
      <c r="G158" s="306"/>
      <c r="H158" s="306"/>
      <c r="I158" s="306"/>
      <c r="J158" s="43"/>
      <c r="K158" s="299"/>
      <c r="L158" s="296"/>
      <c r="M158" s="296"/>
      <c r="N158" s="290"/>
      <c r="O158" s="290"/>
      <c r="P158" s="290"/>
      <c r="Q158" s="290"/>
      <c r="R158" s="290"/>
      <c r="S158" s="290"/>
      <c r="T158" s="290"/>
      <c r="U158" s="290"/>
    </row>
    <row r="159" spans="1:25" s="36" customFormat="1" ht="21" customHeight="1">
      <c r="A159" s="304"/>
      <c r="B159" s="304"/>
      <c r="C159" s="304"/>
      <c r="D159" s="304"/>
      <c r="E159" s="304"/>
      <c r="F159" s="307"/>
      <c r="G159" s="307"/>
      <c r="H159" s="307"/>
      <c r="I159" s="307"/>
      <c r="J159" s="107"/>
      <c r="K159" s="300"/>
      <c r="L159" s="297"/>
      <c r="M159" s="297"/>
      <c r="N159" s="291"/>
      <c r="O159" s="291"/>
      <c r="P159" s="291"/>
      <c r="Q159" s="291"/>
      <c r="R159" s="291"/>
      <c r="S159" s="291"/>
      <c r="T159" s="291"/>
      <c r="U159" s="291"/>
    </row>
    <row r="160" spans="1:25" s="36" customFormat="1" ht="17.25" customHeight="1">
      <c r="A160" s="88" t="s">
        <v>33</v>
      </c>
      <c r="B160" s="106"/>
      <c r="C160" s="48" t="str">
        <f>基本入力!C7</f>
        <v>000000</v>
      </c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</row>
    <row r="161" spans="1:26" s="36" customFormat="1" ht="22.5" customHeight="1">
      <c r="A161" s="46" t="s">
        <v>0</v>
      </c>
      <c r="B161" s="106"/>
      <c r="C161" s="49"/>
      <c r="D161" s="106"/>
      <c r="E161" s="106"/>
      <c r="F161" s="106"/>
      <c r="G161" s="106"/>
      <c r="H161" s="106"/>
      <c r="I161" s="106"/>
      <c r="J161" s="106"/>
      <c r="K161" s="106"/>
      <c r="L161" s="112"/>
      <c r="M161" s="292" t="s">
        <v>28</v>
      </c>
      <c r="N161" s="293"/>
      <c r="O161" s="294" t="str">
        <f>基本入力!C2</f>
        <v>住所を入力してください。</v>
      </c>
      <c r="P161" s="294"/>
      <c r="Q161" s="294"/>
      <c r="R161" s="294"/>
      <c r="S161" s="294"/>
      <c r="T161" s="294"/>
      <c r="U161" s="295"/>
      <c r="W161" s="51"/>
      <c r="X161" s="44"/>
      <c r="Y161" s="44"/>
      <c r="Z161" s="44"/>
    </row>
    <row r="162" spans="1:26" s="36" customFormat="1" ht="22.5" customHeight="1">
      <c r="A162" s="46" t="s">
        <v>32</v>
      </c>
      <c r="B162" s="106"/>
      <c r="C162" s="100" t="str">
        <f>IF($C161="","",VLOOKUP($C161,工事名!$B$2:$C$31,2,FALSE))</f>
        <v/>
      </c>
      <c r="D162" s="100"/>
      <c r="E162" s="100"/>
      <c r="F162" s="100"/>
      <c r="G162" s="100"/>
      <c r="H162" s="100"/>
      <c r="I162" s="106"/>
      <c r="J162" s="106"/>
      <c r="K162" s="106"/>
      <c r="L162" s="112"/>
      <c r="M162" s="286" t="s">
        <v>29</v>
      </c>
      <c r="N162" s="287"/>
      <c r="O162" s="288" t="str">
        <f>基本入力!C3</f>
        <v>御社名を正式名称で入力してください。</v>
      </c>
      <c r="P162" s="288"/>
      <c r="Q162" s="288"/>
      <c r="R162" s="288"/>
      <c r="S162" s="288"/>
      <c r="T162" s="288"/>
      <c r="U162" s="289"/>
      <c r="W162" s="113"/>
      <c r="X162" s="113"/>
      <c r="Y162" s="113"/>
      <c r="Z162" s="113"/>
    </row>
    <row r="163" spans="1:26" s="36" customFormat="1" ht="22.5" customHeight="1">
      <c r="A163" s="53" t="s">
        <v>31</v>
      </c>
      <c r="B163" s="106"/>
      <c r="C163" s="54" t="str">
        <f>IF($C161="","",VLOOKUP($C161,工事名!$B$2:$I$31,4,FALSE))</f>
        <v/>
      </c>
      <c r="D163" s="106"/>
      <c r="E163" s="55" t="str">
        <f>IF($C161="","",VLOOKUP($C161,工事名!$B$2:$E$31,3,FALSE))</f>
        <v/>
      </c>
      <c r="F163" s="114" t="s">
        <v>34</v>
      </c>
      <c r="G163" s="274"/>
      <c r="H163" s="275"/>
      <c r="I163" s="275"/>
      <c r="J163" s="275"/>
      <c r="K163" s="275"/>
      <c r="L163" s="276"/>
      <c r="M163" s="277"/>
      <c r="N163" s="278"/>
      <c r="O163" s="279" t="str">
        <f>基本入力!C4</f>
        <v>御社の代表取締役社長を入力してください。</v>
      </c>
      <c r="P163" s="279"/>
      <c r="Q163" s="279"/>
      <c r="R163" s="279"/>
      <c r="S163" s="279"/>
      <c r="T163" s="279"/>
      <c r="U163" s="280"/>
      <c r="W163" s="116"/>
    </row>
    <row r="164" spans="1:26" s="36" customFormat="1" ht="14.25" customHeight="1">
      <c r="C164" s="58" t="str">
        <f>IF($C161="","",VLOOKUP($C161,工事名!$B$2:$H$31,5,FALSE))</f>
        <v/>
      </c>
      <c r="D164" s="219" t="str">
        <f>IF($C161="","",VLOOKUP($C161,工事名!$B$2:$H$31,6,FALSE))</f>
        <v/>
      </c>
      <c r="E164" s="219"/>
      <c r="F164" s="219" t="str">
        <f>IF($C161="","",VLOOKUP($C161,工事名!$B$2:$H$31,7,FALSE))</f>
        <v/>
      </c>
      <c r="G164" s="219"/>
      <c r="H164" s="59"/>
      <c r="I164" s="59"/>
      <c r="J164" s="59"/>
      <c r="K164" s="59"/>
      <c r="L164" s="60"/>
      <c r="M164" s="281" t="s">
        <v>56</v>
      </c>
      <c r="N164" s="282"/>
      <c r="O164" s="283" t="str">
        <f>基本入力!C5</f>
        <v>電話番号入力</v>
      </c>
      <c r="P164" s="283"/>
      <c r="Q164" s="283"/>
      <c r="R164" s="284" t="s">
        <v>57</v>
      </c>
      <c r="S164" s="284"/>
      <c r="T164" s="283" t="str">
        <f>基本入力!C6</f>
        <v>FAX番号入力</v>
      </c>
      <c r="U164" s="285"/>
    </row>
    <row r="165" spans="1:26" s="36" customFormat="1" ht="7.5" customHeight="1" thickBot="1">
      <c r="A165" s="267"/>
      <c r="B165" s="267"/>
      <c r="C165" s="267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</row>
    <row r="166" spans="1:26" s="36" customFormat="1" ht="18.75" customHeight="1" thickBot="1">
      <c r="A166" s="61" t="s">
        <v>35</v>
      </c>
      <c r="B166" s="268" t="s">
        <v>39</v>
      </c>
      <c r="C166" s="269"/>
      <c r="D166" s="270"/>
      <c r="E166" s="268" t="s">
        <v>40</v>
      </c>
      <c r="F166" s="269"/>
      <c r="G166" s="271"/>
      <c r="H166" s="62" t="s">
        <v>36</v>
      </c>
      <c r="I166" s="105" t="s">
        <v>37</v>
      </c>
      <c r="J166" s="268" t="s">
        <v>41</v>
      </c>
      <c r="K166" s="272"/>
      <c r="L166" s="272"/>
      <c r="M166" s="272"/>
      <c r="N166" s="268" t="s">
        <v>42</v>
      </c>
      <c r="O166" s="269"/>
      <c r="P166" s="269"/>
      <c r="Q166" s="269"/>
      <c r="R166" s="268" t="s">
        <v>43</v>
      </c>
      <c r="S166" s="269"/>
      <c r="T166" s="269"/>
      <c r="U166" s="273"/>
    </row>
    <row r="167" spans="1:26" s="36" customFormat="1" ht="18.75" customHeight="1" thickTop="1">
      <c r="A167" s="172"/>
      <c r="B167" s="259" t="s">
        <v>61</v>
      </c>
      <c r="C167" s="260"/>
      <c r="D167" s="260"/>
      <c r="E167" s="260"/>
      <c r="F167" s="260"/>
      <c r="G167" s="260"/>
      <c r="H167" s="108"/>
      <c r="I167" s="108"/>
      <c r="J167" s="261"/>
      <c r="K167" s="262"/>
      <c r="L167" s="262"/>
      <c r="M167" s="263"/>
      <c r="N167" s="264"/>
      <c r="O167" s="265"/>
      <c r="P167" s="265"/>
      <c r="Q167" s="266"/>
      <c r="R167" s="257" t="str">
        <f>IF(AND(J167="",N167=""),"",(J167*N167))</f>
        <v/>
      </c>
      <c r="S167" s="257"/>
      <c r="T167" s="257"/>
      <c r="U167" s="258"/>
    </row>
    <row r="168" spans="1:26" s="36" customFormat="1" ht="18.75" customHeight="1">
      <c r="A168" s="173"/>
      <c r="B168" s="242"/>
      <c r="C168" s="242"/>
      <c r="D168" s="242"/>
      <c r="E168" s="242"/>
      <c r="F168" s="242"/>
      <c r="G168" s="242"/>
      <c r="H168" s="104"/>
      <c r="I168" s="104"/>
      <c r="J168" s="243"/>
      <c r="K168" s="243"/>
      <c r="L168" s="243"/>
      <c r="M168" s="243"/>
      <c r="N168" s="244"/>
      <c r="O168" s="244"/>
      <c r="P168" s="244"/>
      <c r="Q168" s="244"/>
      <c r="R168" s="240" t="str">
        <f t="shared" ref="R168:R182" si="6">IF(AND(J168="",N168=""),"",(J168*N168))</f>
        <v/>
      </c>
      <c r="S168" s="240"/>
      <c r="T168" s="240"/>
      <c r="U168" s="241"/>
    </row>
    <row r="169" spans="1:26" s="36" customFormat="1" ht="18.75" customHeight="1">
      <c r="A169" s="173"/>
      <c r="B169" s="242"/>
      <c r="C169" s="242"/>
      <c r="D169" s="242"/>
      <c r="E169" s="242"/>
      <c r="F169" s="242"/>
      <c r="G169" s="242"/>
      <c r="H169" s="104"/>
      <c r="I169" s="104"/>
      <c r="J169" s="243"/>
      <c r="K169" s="243"/>
      <c r="L169" s="243"/>
      <c r="M169" s="243"/>
      <c r="N169" s="244"/>
      <c r="O169" s="244"/>
      <c r="P169" s="244"/>
      <c r="Q169" s="244"/>
      <c r="R169" s="240" t="str">
        <f t="shared" si="6"/>
        <v/>
      </c>
      <c r="S169" s="240"/>
      <c r="T169" s="240"/>
      <c r="U169" s="241"/>
    </row>
    <row r="170" spans="1:26" s="36" customFormat="1" ht="18.75" customHeight="1">
      <c r="A170" s="173"/>
      <c r="B170" s="242"/>
      <c r="C170" s="242"/>
      <c r="D170" s="242"/>
      <c r="E170" s="242"/>
      <c r="F170" s="242"/>
      <c r="G170" s="242"/>
      <c r="H170" s="104"/>
      <c r="I170" s="104"/>
      <c r="J170" s="243"/>
      <c r="K170" s="243"/>
      <c r="L170" s="243"/>
      <c r="M170" s="243"/>
      <c r="N170" s="244"/>
      <c r="O170" s="244"/>
      <c r="P170" s="244"/>
      <c r="Q170" s="244"/>
      <c r="R170" s="240" t="str">
        <f t="shared" si="6"/>
        <v/>
      </c>
      <c r="S170" s="240"/>
      <c r="T170" s="240"/>
      <c r="U170" s="241"/>
    </row>
    <row r="171" spans="1:26" s="36" customFormat="1" ht="18.75" customHeight="1">
      <c r="A171" s="173"/>
      <c r="B171" s="242"/>
      <c r="C171" s="242"/>
      <c r="D171" s="242"/>
      <c r="E171" s="242"/>
      <c r="F171" s="242"/>
      <c r="G171" s="242"/>
      <c r="H171" s="104"/>
      <c r="I171" s="104"/>
      <c r="J171" s="243"/>
      <c r="K171" s="243"/>
      <c r="L171" s="243"/>
      <c r="M171" s="243"/>
      <c r="N171" s="244"/>
      <c r="O171" s="244"/>
      <c r="P171" s="244"/>
      <c r="Q171" s="244"/>
      <c r="R171" s="240" t="str">
        <f t="shared" si="6"/>
        <v/>
      </c>
      <c r="S171" s="240"/>
      <c r="T171" s="240"/>
      <c r="U171" s="241"/>
    </row>
    <row r="172" spans="1:26" s="36" customFormat="1" ht="18.75" customHeight="1">
      <c r="A172" s="173"/>
      <c r="B172" s="242"/>
      <c r="C172" s="242"/>
      <c r="D172" s="242"/>
      <c r="E172" s="242"/>
      <c r="F172" s="242"/>
      <c r="G172" s="242"/>
      <c r="H172" s="104"/>
      <c r="I172" s="104"/>
      <c r="J172" s="243"/>
      <c r="K172" s="243"/>
      <c r="L172" s="243"/>
      <c r="M172" s="243"/>
      <c r="N172" s="244"/>
      <c r="O172" s="244"/>
      <c r="P172" s="244"/>
      <c r="Q172" s="244"/>
      <c r="R172" s="240" t="str">
        <f t="shared" si="6"/>
        <v/>
      </c>
      <c r="S172" s="240"/>
      <c r="T172" s="240"/>
      <c r="U172" s="241"/>
    </row>
    <row r="173" spans="1:26" s="36" customFormat="1" ht="18.75" customHeight="1">
      <c r="A173" s="173"/>
      <c r="B173" s="242"/>
      <c r="C173" s="242"/>
      <c r="D173" s="242"/>
      <c r="E173" s="242"/>
      <c r="F173" s="242"/>
      <c r="G173" s="242"/>
      <c r="H173" s="104"/>
      <c r="I173" s="104"/>
      <c r="J173" s="243"/>
      <c r="K173" s="243"/>
      <c r="L173" s="243"/>
      <c r="M173" s="243"/>
      <c r="N173" s="244"/>
      <c r="O173" s="244"/>
      <c r="P173" s="244"/>
      <c r="Q173" s="244"/>
      <c r="R173" s="240" t="str">
        <f t="shared" si="6"/>
        <v/>
      </c>
      <c r="S173" s="240"/>
      <c r="T173" s="240"/>
      <c r="U173" s="241"/>
    </row>
    <row r="174" spans="1:26" s="36" customFormat="1" ht="18.75" customHeight="1">
      <c r="A174" s="173"/>
      <c r="B174" s="242"/>
      <c r="C174" s="242"/>
      <c r="D174" s="242"/>
      <c r="E174" s="242"/>
      <c r="F174" s="242"/>
      <c r="G174" s="242"/>
      <c r="H174" s="104"/>
      <c r="I174" s="104"/>
      <c r="J174" s="243"/>
      <c r="K174" s="243"/>
      <c r="L174" s="243"/>
      <c r="M174" s="243"/>
      <c r="N174" s="244"/>
      <c r="O174" s="244"/>
      <c r="P174" s="244"/>
      <c r="Q174" s="244"/>
      <c r="R174" s="240" t="str">
        <f t="shared" si="6"/>
        <v/>
      </c>
      <c r="S174" s="240"/>
      <c r="T174" s="240"/>
      <c r="U174" s="241"/>
    </row>
    <row r="175" spans="1:26" s="36" customFormat="1" ht="18.75" customHeight="1">
      <c r="A175" s="173"/>
      <c r="B175" s="242"/>
      <c r="C175" s="242"/>
      <c r="D175" s="242"/>
      <c r="E175" s="242"/>
      <c r="F175" s="242"/>
      <c r="G175" s="242"/>
      <c r="H175" s="104"/>
      <c r="I175" s="104"/>
      <c r="J175" s="243"/>
      <c r="K175" s="243"/>
      <c r="L175" s="243"/>
      <c r="M175" s="243"/>
      <c r="N175" s="244"/>
      <c r="O175" s="244"/>
      <c r="P175" s="244"/>
      <c r="Q175" s="244"/>
      <c r="R175" s="240" t="str">
        <f t="shared" si="6"/>
        <v/>
      </c>
      <c r="S175" s="240"/>
      <c r="T175" s="240"/>
      <c r="U175" s="241"/>
    </row>
    <row r="176" spans="1:26" s="36" customFormat="1" ht="18.75" customHeight="1">
      <c r="A176" s="173"/>
      <c r="B176" s="248"/>
      <c r="C176" s="249"/>
      <c r="D176" s="250"/>
      <c r="E176" s="248"/>
      <c r="F176" s="249"/>
      <c r="G176" s="250"/>
      <c r="H176" s="104"/>
      <c r="I176" s="104"/>
      <c r="J176" s="251"/>
      <c r="K176" s="252"/>
      <c r="L176" s="252"/>
      <c r="M176" s="253"/>
      <c r="N176" s="254"/>
      <c r="O176" s="255"/>
      <c r="P176" s="255"/>
      <c r="Q176" s="256"/>
      <c r="R176" s="240" t="str">
        <f t="shared" si="6"/>
        <v/>
      </c>
      <c r="S176" s="240"/>
      <c r="T176" s="240"/>
      <c r="U176" s="241"/>
    </row>
    <row r="177" spans="1:26" s="36" customFormat="1" ht="18.75" customHeight="1">
      <c r="A177" s="173"/>
      <c r="B177" s="248"/>
      <c r="C177" s="249"/>
      <c r="D177" s="250"/>
      <c r="E177" s="248"/>
      <c r="F177" s="249"/>
      <c r="G177" s="250"/>
      <c r="H177" s="104"/>
      <c r="I177" s="104"/>
      <c r="J177" s="251"/>
      <c r="K177" s="252"/>
      <c r="L177" s="252"/>
      <c r="M177" s="253"/>
      <c r="N177" s="254"/>
      <c r="O177" s="255"/>
      <c r="P177" s="255"/>
      <c r="Q177" s="256"/>
      <c r="R177" s="245" t="str">
        <f t="shared" si="6"/>
        <v/>
      </c>
      <c r="S177" s="246"/>
      <c r="T177" s="246"/>
      <c r="U177" s="247"/>
    </row>
    <row r="178" spans="1:26" s="36" customFormat="1" ht="18.75" customHeight="1">
      <c r="A178" s="173"/>
      <c r="B178" s="242"/>
      <c r="C178" s="242"/>
      <c r="D178" s="242"/>
      <c r="E178" s="242"/>
      <c r="F178" s="242"/>
      <c r="G178" s="242"/>
      <c r="H178" s="104"/>
      <c r="I178" s="104"/>
      <c r="J178" s="243"/>
      <c r="K178" s="243"/>
      <c r="L178" s="243"/>
      <c r="M178" s="243"/>
      <c r="N178" s="244"/>
      <c r="O178" s="244"/>
      <c r="P178" s="244"/>
      <c r="Q178" s="244"/>
      <c r="R178" s="240" t="str">
        <f t="shared" si="6"/>
        <v/>
      </c>
      <c r="S178" s="240"/>
      <c r="T178" s="240"/>
      <c r="U178" s="241"/>
    </row>
    <row r="179" spans="1:26" s="36" customFormat="1" ht="18.75" customHeight="1">
      <c r="A179" s="173"/>
      <c r="B179" s="242"/>
      <c r="C179" s="242"/>
      <c r="D179" s="242"/>
      <c r="E179" s="242"/>
      <c r="F179" s="242"/>
      <c r="G179" s="242"/>
      <c r="H179" s="104"/>
      <c r="I179" s="104"/>
      <c r="J179" s="243"/>
      <c r="K179" s="243"/>
      <c r="L179" s="243"/>
      <c r="M179" s="243"/>
      <c r="N179" s="244"/>
      <c r="O179" s="244"/>
      <c r="P179" s="244"/>
      <c r="Q179" s="244"/>
      <c r="R179" s="240" t="str">
        <f t="shared" si="6"/>
        <v/>
      </c>
      <c r="S179" s="240"/>
      <c r="T179" s="240"/>
      <c r="U179" s="241"/>
    </row>
    <row r="180" spans="1:26" s="36" customFormat="1" ht="18.75" customHeight="1">
      <c r="A180" s="173"/>
      <c r="B180" s="242"/>
      <c r="C180" s="242"/>
      <c r="D180" s="242"/>
      <c r="E180" s="242"/>
      <c r="F180" s="242"/>
      <c r="G180" s="242"/>
      <c r="H180" s="104"/>
      <c r="I180" s="104"/>
      <c r="J180" s="243"/>
      <c r="K180" s="243"/>
      <c r="L180" s="243"/>
      <c r="M180" s="243"/>
      <c r="N180" s="244"/>
      <c r="O180" s="244"/>
      <c r="P180" s="244"/>
      <c r="Q180" s="244"/>
      <c r="R180" s="240" t="str">
        <f t="shared" si="6"/>
        <v/>
      </c>
      <c r="S180" s="240"/>
      <c r="T180" s="240"/>
      <c r="U180" s="241"/>
    </row>
    <row r="181" spans="1:26" s="36" customFormat="1" ht="18.75" customHeight="1">
      <c r="A181" s="173"/>
      <c r="B181" s="242"/>
      <c r="C181" s="242"/>
      <c r="D181" s="242"/>
      <c r="E181" s="242"/>
      <c r="F181" s="242"/>
      <c r="G181" s="242"/>
      <c r="H181" s="104"/>
      <c r="I181" s="104"/>
      <c r="J181" s="243"/>
      <c r="K181" s="243"/>
      <c r="L181" s="243"/>
      <c r="M181" s="243"/>
      <c r="N181" s="244"/>
      <c r="O181" s="244"/>
      <c r="P181" s="244"/>
      <c r="Q181" s="244"/>
      <c r="R181" s="240" t="str">
        <f t="shared" si="6"/>
        <v/>
      </c>
      <c r="S181" s="240"/>
      <c r="T181" s="240"/>
      <c r="U181" s="241"/>
    </row>
    <row r="182" spans="1:26" s="36" customFormat="1" ht="18.75" customHeight="1">
      <c r="A182" s="174"/>
      <c r="B182" s="242"/>
      <c r="C182" s="242"/>
      <c r="D182" s="242"/>
      <c r="E182" s="242"/>
      <c r="F182" s="242"/>
      <c r="G182" s="242"/>
      <c r="H182" s="104"/>
      <c r="I182" s="104"/>
      <c r="J182" s="243"/>
      <c r="K182" s="243"/>
      <c r="L182" s="243"/>
      <c r="M182" s="243"/>
      <c r="N182" s="244"/>
      <c r="O182" s="244"/>
      <c r="P182" s="244"/>
      <c r="Q182" s="244"/>
      <c r="R182" s="240" t="str">
        <f t="shared" si="6"/>
        <v/>
      </c>
      <c r="S182" s="240"/>
      <c r="T182" s="240"/>
      <c r="U182" s="241"/>
      <c r="Y182" s="66"/>
    </row>
    <row r="183" spans="1:26" s="36" customFormat="1" ht="18.75" customHeight="1">
      <c r="A183" s="67" t="s">
        <v>19</v>
      </c>
      <c r="B183" s="234"/>
      <c r="C183" s="235"/>
      <c r="D183" s="236"/>
      <c r="E183" s="234"/>
      <c r="F183" s="235"/>
      <c r="G183" s="236"/>
      <c r="H183" s="102"/>
      <c r="I183" s="102"/>
      <c r="J183" s="234"/>
      <c r="K183" s="235"/>
      <c r="L183" s="235"/>
      <c r="M183" s="236"/>
      <c r="N183" s="237"/>
      <c r="O183" s="238"/>
      <c r="P183" s="238"/>
      <c r="Q183" s="239"/>
      <c r="R183" s="226" t="str">
        <f>IF(AND(R167="",R182=""),"",SUM(R167:R182))</f>
        <v/>
      </c>
      <c r="S183" s="227"/>
      <c r="T183" s="227"/>
      <c r="U183" s="228"/>
      <c r="Y183" s="66"/>
    </row>
    <row r="184" spans="1:26" s="36" customFormat="1" ht="18.75" customHeight="1">
      <c r="A184" s="67" t="s">
        <v>49</v>
      </c>
      <c r="B184" s="229">
        <v>0.1</v>
      </c>
      <c r="C184" s="229"/>
      <c r="D184" s="229"/>
      <c r="E184" s="178" t="str">
        <f>IF(B184=0.08,"※消費税率は軽減税率適用による","")</f>
        <v/>
      </c>
      <c r="F184" s="176"/>
      <c r="G184" s="177"/>
      <c r="H184" s="175"/>
      <c r="I184" s="175"/>
      <c r="J184" s="230"/>
      <c r="K184" s="230"/>
      <c r="L184" s="230"/>
      <c r="M184" s="230"/>
      <c r="N184" s="231"/>
      <c r="O184" s="231"/>
      <c r="P184" s="231"/>
      <c r="Q184" s="231"/>
      <c r="R184" s="232" t="str">
        <f>IF(AND(R167="",R182=""),"",ROUNDDOWN(R183*B184,0))</f>
        <v/>
      </c>
      <c r="S184" s="232"/>
      <c r="T184" s="232"/>
      <c r="U184" s="233"/>
      <c r="Y184" s="66"/>
    </row>
    <row r="185" spans="1:26" s="36" customFormat="1" ht="18.75" customHeight="1" thickBot="1">
      <c r="A185" s="69" t="s">
        <v>11</v>
      </c>
      <c r="B185" s="223"/>
      <c r="C185" s="223"/>
      <c r="D185" s="223"/>
      <c r="E185" s="224"/>
      <c r="F185" s="224"/>
      <c r="G185" s="224"/>
      <c r="H185" s="103"/>
      <c r="I185" s="103"/>
      <c r="J185" s="224"/>
      <c r="K185" s="224"/>
      <c r="L185" s="224"/>
      <c r="M185" s="224"/>
      <c r="N185" s="225"/>
      <c r="O185" s="225"/>
      <c r="P185" s="225"/>
      <c r="Q185" s="225"/>
      <c r="R185" s="220" t="str">
        <f>IF(AND(R183="",R184=""),"",SUM(R183:R184))</f>
        <v/>
      </c>
      <c r="S185" s="220"/>
      <c r="T185" s="220"/>
      <c r="U185" s="221"/>
    </row>
    <row r="186" spans="1:26" ht="14.25" customHeight="1">
      <c r="A186" s="36"/>
      <c r="B186" s="222" t="s">
        <v>90</v>
      </c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</row>
    <row r="187" spans="1:26" s="36" customFormat="1" ht="14.25" customHeight="1">
      <c r="A187" s="110" t="s">
        <v>44</v>
      </c>
      <c r="T187" s="37" t="s">
        <v>58</v>
      </c>
      <c r="U187" s="115">
        <v>7</v>
      </c>
    </row>
    <row r="188" spans="1:26" ht="14.25" customHeight="1">
      <c r="A188" s="39" t="e">
        <f>MATCH($C$161,基本入力!#REF!,FALSE)</f>
        <v>#REF!</v>
      </c>
      <c r="B188" s="275"/>
      <c r="C188" s="275"/>
      <c r="D188" s="275"/>
      <c r="E188" s="275"/>
      <c r="F188" s="275"/>
      <c r="G188" s="275"/>
      <c r="H188" s="275"/>
      <c r="I188" s="275"/>
      <c r="J188" s="275"/>
      <c r="K188" s="298" t="s">
        <v>27</v>
      </c>
      <c r="L188" s="301" t="s">
        <v>13</v>
      </c>
      <c r="M188" s="302"/>
      <c r="N188" s="301" t="s">
        <v>98</v>
      </c>
      <c r="O188" s="302"/>
      <c r="P188" s="117" t="s">
        <v>12</v>
      </c>
      <c r="Q188" s="301"/>
      <c r="R188" s="302"/>
      <c r="S188" s="301" t="s">
        <v>46</v>
      </c>
      <c r="T188" s="302"/>
      <c r="U188" s="41" t="s">
        <v>45</v>
      </c>
    </row>
    <row r="189" spans="1:26" s="44" customFormat="1" ht="21" customHeight="1">
      <c r="A189" s="303"/>
      <c r="B189" s="275"/>
      <c r="C189" s="275"/>
      <c r="D189" s="275"/>
      <c r="E189" s="275"/>
      <c r="F189" s="305" t="s">
        <v>30</v>
      </c>
      <c r="G189" s="306"/>
      <c r="H189" s="306"/>
      <c r="I189" s="306"/>
      <c r="J189" s="43"/>
      <c r="K189" s="299"/>
      <c r="L189" s="296"/>
      <c r="M189" s="296"/>
      <c r="N189" s="290"/>
      <c r="O189" s="290"/>
      <c r="P189" s="290"/>
      <c r="Q189" s="290"/>
      <c r="R189" s="290"/>
      <c r="S189" s="290"/>
      <c r="T189" s="290"/>
      <c r="U189" s="290"/>
    </row>
    <row r="190" spans="1:26" s="36" customFormat="1" ht="21" customHeight="1">
      <c r="A190" s="304"/>
      <c r="B190" s="304"/>
      <c r="C190" s="304"/>
      <c r="D190" s="304"/>
      <c r="E190" s="304"/>
      <c r="F190" s="307"/>
      <c r="G190" s="307"/>
      <c r="H190" s="307"/>
      <c r="I190" s="307"/>
      <c r="J190" s="107"/>
      <c r="K190" s="300"/>
      <c r="L190" s="297"/>
      <c r="M190" s="297"/>
      <c r="N190" s="291"/>
      <c r="O190" s="291"/>
      <c r="P190" s="291"/>
      <c r="Q190" s="291"/>
      <c r="R190" s="291"/>
      <c r="S190" s="291"/>
      <c r="T190" s="291"/>
      <c r="U190" s="291"/>
    </row>
    <row r="191" spans="1:26" s="36" customFormat="1" ht="17.25" customHeight="1">
      <c r="A191" s="88" t="s">
        <v>33</v>
      </c>
      <c r="B191" s="106"/>
      <c r="C191" s="48" t="str">
        <f>基本入力!C7</f>
        <v>000000</v>
      </c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</row>
    <row r="192" spans="1:26" s="36" customFormat="1" ht="22.5" customHeight="1">
      <c r="A192" s="46" t="s">
        <v>0</v>
      </c>
      <c r="B192" s="106"/>
      <c r="C192" s="49"/>
      <c r="D192" s="106"/>
      <c r="E192" s="106"/>
      <c r="F192" s="106"/>
      <c r="G192" s="106"/>
      <c r="H192" s="106"/>
      <c r="I192" s="106"/>
      <c r="J192" s="106"/>
      <c r="K192" s="106"/>
      <c r="L192" s="112"/>
      <c r="M192" s="292" t="s">
        <v>28</v>
      </c>
      <c r="N192" s="293"/>
      <c r="O192" s="294" t="str">
        <f>基本入力!C2</f>
        <v>住所を入力してください。</v>
      </c>
      <c r="P192" s="294"/>
      <c r="Q192" s="294"/>
      <c r="R192" s="294"/>
      <c r="S192" s="294"/>
      <c r="T192" s="294"/>
      <c r="U192" s="295"/>
      <c r="W192" s="51"/>
      <c r="X192" s="44"/>
      <c r="Y192" s="44"/>
      <c r="Z192" s="44"/>
    </row>
    <row r="193" spans="1:26" s="36" customFormat="1" ht="22.5" customHeight="1">
      <c r="A193" s="46" t="s">
        <v>32</v>
      </c>
      <c r="B193" s="106"/>
      <c r="C193" s="100" t="str">
        <f>IF($C192="","",VLOOKUP($C192,工事名!$B$2:$C$31,2,FALSE))</f>
        <v/>
      </c>
      <c r="D193" s="100"/>
      <c r="E193" s="100"/>
      <c r="F193" s="100"/>
      <c r="G193" s="100"/>
      <c r="H193" s="100"/>
      <c r="I193" s="106"/>
      <c r="J193" s="106"/>
      <c r="K193" s="106"/>
      <c r="L193" s="112"/>
      <c r="M193" s="286" t="s">
        <v>29</v>
      </c>
      <c r="N193" s="287"/>
      <c r="O193" s="288" t="str">
        <f>基本入力!C3</f>
        <v>御社名を正式名称で入力してください。</v>
      </c>
      <c r="P193" s="288"/>
      <c r="Q193" s="288"/>
      <c r="R193" s="288"/>
      <c r="S193" s="288"/>
      <c r="T193" s="288"/>
      <c r="U193" s="289"/>
      <c r="W193" s="113"/>
      <c r="X193" s="113"/>
      <c r="Y193" s="113"/>
      <c r="Z193" s="113"/>
    </row>
    <row r="194" spans="1:26" s="36" customFormat="1" ht="22.5" customHeight="1">
      <c r="A194" s="53" t="s">
        <v>31</v>
      </c>
      <c r="B194" s="106"/>
      <c r="C194" s="54" t="str">
        <f>IF($C192="","",VLOOKUP($C192,工事名!$B$2:$I$31,4,FALSE))</f>
        <v/>
      </c>
      <c r="D194" s="106"/>
      <c r="E194" s="55" t="str">
        <f>IF($C192="","",VLOOKUP($C192,工事名!$B$2:$E$31,3,FALSE))</f>
        <v/>
      </c>
      <c r="F194" s="114" t="s">
        <v>34</v>
      </c>
      <c r="G194" s="274"/>
      <c r="H194" s="275"/>
      <c r="I194" s="275"/>
      <c r="J194" s="275"/>
      <c r="K194" s="275"/>
      <c r="L194" s="276"/>
      <c r="M194" s="277"/>
      <c r="N194" s="278"/>
      <c r="O194" s="279" t="str">
        <f>基本入力!C4</f>
        <v>御社の代表取締役社長を入力してください。</v>
      </c>
      <c r="P194" s="279"/>
      <c r="Q194" s="279"/>
      <c r="R194" s="279"/>
      <c r="S194" s="279"/>
      <c r="T194" s="279"/>
      <c r="U194" s="280"/>
      <c r="W194" s="116"/>
    </row>
    <row r="195" spans="1:26" s="36" customFormat="1" ht="14.25" customHeight="1">
      <c r="C195" s="58" t="str">
        <f>IF($C192="","",VLOOKUP($C192,工事名!$B$2:$H$31,5,FALSE))</f>
        <v/>
      </c>
      <c r="D195" s="219" t="str">
        <f>IF($C192="","",VLOOKUP($C192,工事名!$B$2:$H$31,6,FALSE))</f>
        <v/>
      </c>
      <c r="E195" s="219"/>
      <c r="F195" s="219" t="str">
        <f>IF($C192="","",VLOOKUP($C192,工事名!$B$2:$H$31,7,FALSE))</f>
        <v/>
      </c>
      <c r="G195" s="219"/>
      <c r="H195" s="59"/>
      <c r="I195" s="59"/>
      <c r="J195" s="59"/>
      <c r="K195" s="59"/>
      <c r="L195" s="60"/>
      <c r="M195" s="281" t="s">
        <v>56</v>
      </c>
      <c r="N195" s="282"/>
      <c r="O195" s="283" t="str">
        <f>基本入力!C5</f>
        <v>電話番号入力</v>
      </c>
      <c r="P195" s="283"/>
      <c r="Q195" s="283"/>
      <c r="R195" s="284" t="s">
        <v>57</v>
      </c>
      <c r="S195" s="284"/>
      <c r="T195" s="283" t="str">
        <f>基本入力!C6</f>
        <v>FAX番号入力</v>
      </c>
      <c r="U195" s="285"/>
    </row>
    <row r="196" spans="1:26" s="36" customFormat="1" ht="7.5" customHeight="1" thickBot="1">
      <c r="A196" s="267"/>
      <c r="B196" s="267"/>
      <c r="C196" s="267"/>
      <c r="D196" s="267"/>
      <c r="E196" s="267"/>
      <c r="F196" s="267"/>
      <c r="G196" s="267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</row>
    <row r="197" spans="1:26" s="36" customFormat="1" ht="18.75" customHeight="1" thickBot="1">
      <c r="A197" s="61" t="s">
        <v>35</v>
      </c>
      <c r="B197" s="268" t="s">
        <v>39</v>
      </c>
      <c r="C197" s="269"/>
      <c r="D197" s="270"/>
      <c r="E197" s="268" t="s">
        <v>40</v>
      </c>
      <c r="F197" s="269"/>
      <c r="G197" s="271"/>
      <c r="H197" s="62" t="s">
        <v>36</v>
      </c>
      <c r="I197" s="105" t="s">
        <v>37</v>
      </c>
      <c r="J197" s="268" t="s">
        <v>41</v>
      </c>
      <c r="K197" s="272"/>
      <c r="L197" s="272"/>
      <c r="M197" s="272"/>
      <c r="N197" s="268" t="s">
        <v>42</v>
      </c>
      <c r="O197" s="269"/>
      <c r="P197" s="269"/>
      <c r="Q197" s="269"/>
      <c r="R197" s="268" t="s">
        <v>43</v>
      </c>
      <c r="S197" s="269"/>
      <c r="T197" s="269"/>
      <c r="U197" s="273"/>
    </row>
    <row r="198" spans="1:26" s="36" customFormat="1" ht="18.75" customHeight="1" thickTop="1">
      <c r="A198" s="172"/>
      <c r="B198" s="259" t="s">
        <v>61</v>
      </c>
      <c r="C198" s="260"/>
      <c r="D198" s="260"/>
      <c r="E198" s="260"/>
      <c r="F198" s="260"/>
      <c r="G198" s="260"/>
      <c r="H198" s="108"/>
      <c r="I198" s="108"/>
      <c r="J198" s="261"/>
      <c r="K198" s="262"/>
      <c r="L198" s="262"/>
      <c r="M198" s="263"/>
      <c r="N198" s="264"/>
      <c r="O198" s="265"/>
      <c r="P198" s="265"/>
      <c r="Q198" s="266"/>
      <c r="R198" s="257" t="str">
        <f>IF(AND(J198="",N198=""),"",(J198*N198))</f>
        <v/>
      </c>
      <c r="S198" s="257"/>
      <c r="T198" s="257"/>
      <c r="U198" s="258"/>
    </row>
    <row r="199" spans="1:26" s="36" customFormat="1" ht="18.75" customHeight="1">
      <c r="A199" s="173"/>
      <c r="B199" s="242"/>
      <c r="C199" s="242"/>
      <c r="D199" s="242"/>
      <c r="E199" s="242"/>
      <c r="F199" s="242"/>
      <c r="G199" s="242"/>
      <c r="H199" s="104"/>
      <c r="I199" s="104"/>
      <c r="J199" s="243"/>
      <c r="K199" s="243"/>
      <c r="L199" s="243"/>
      <c r="M199" s="243"/>
      <c r="N199" s="244"/>
      <c r="O199" s="244"/>
      <c r="P199" s="244"/>
      <c r="Q199" s="244"/>
      <c r="R199" s="240" t="str">
        <f t="shared" ref="R199:R213" si="7">IF(AND(J199="",N199=""),"",(J199*N199))</f>
        <v/>
      </c>
      <c r="S199" s="240"/>
      <c r="T199" s="240"/>
      <c r="U199" s="241"/>
    </row>
    <row r="200" spans="1:26" s="36" customFormat="1" ht="18.75" customHeight="1">
      <c r="A200" s="173"/>
      <c r="B200" s="242"/>
      <c r="C200" s="242"/>
      <c r="D200" s="242"/>
      <c r="E200" s="242"/>
      <c r="F200" s="242"/>
      <c r="G200" s="242"/>
      <c r="H200" s="104"/>
      <c r="I200" s="104"/>
      <c r="J200" s="243"/>
      <c r="K200" s="243"/>
      <c r="L200" s="243"/>
      <c r="M200" s="243"/>
      <c r="N200" s="244"/>
      <c r="O200" s="244"/>
      <c r="P200" s="244"/>
      <c r="Q200" s="244"/>
      <c r="R200" s="240" t="str">
        <f t="shared" si="7"/>
        <v/>
      </c>
      <c r="S200" s="240"/>
      <c r="T200" s="240"/>
      <c r="U200" s="241"/>
    </row>
    <row r="201" spans="1:26" s="36" customFormat="1" ht="18.75" customHeight="1">
      <c r="A201" s="173"/>
      <c r="B201" s="242"/>
      <c r="C201" s="242"/>
      <c r="D201" s="242"/>
      <c r="E201" s="242"/>
      <c r="F201" s="242"/>
      <c r="G201" s="242"/>
      <c r="H201" s="104"/>
      <c r="I201" s="104"/>
      <c r="J201" s="243"/>
      <c r="K201" s="243"/>
      <c r="L201" s="243"/>
      <c r="M201" s="243"/>
      <c r="N201" s="244"/>
      <c r="O201" s="244"/>
      <c r="P201" s="244"/>
      <c r="Q201" s="244"/>
      <c r="R201" s="240" t="str">
        <f t="shared" si="7"/>
        <v/>
      </c>
      <c r="S201" s="240"/>
      <c r="T201" s="240"/>
      <c r="U201" s="241"/>
    </row>
    <row r="202" spans="1:26" s="36" customFormat="1" ht="18.75" customHeight="1">
      <c r="A202" s="173"/>
      <c r="B202" s="242"/>
      <c r="C202" s="242"/>
      <c r="D202" s="242"/>
      <c r="E202" s="242"/>
      <c r="F202" s="242"/>
      <c r="G202" s="242"/>
      <c r="H202" s="104"/>
      <c r="I202" s="104"/>
      <c r="J202" s="243"/>
      <c r="K202" s="243"/>
      <c r="L202" s="243"/>
      <c r="M202" s="243"/>
      <c r="N202" s="244"/>
      <c r="O202" s="244"/>
      <c r="P202" s="244"/>
      <c r="Q202" s="244"/>
      <c r="R202" s="240" t="str">
        <f t="shared" si="7"/>
        <v/>
      </c>
      <c r="S202" s="240"/>
      <c r="T202" s="240"/>
      <c r="U202" s="241"/>
    </row>
    <row r="203" spans="1:26" s="36" customFormat="1" ht="18.75" customHeight="1">
      <c r="A203" s="173"/>
      <c r="B203" s="242"/>
      <c r="C203" s="242"/>
      <c r="D203" s="242"/>
      <c r="E203" s="242"/>
      <c r="F203" s="242"/>
      <c r="G203" s="242"/>
      <c r="H203" s="104"/>
      <c r="I203" s="104"/>
      <c r="J203" s="243"/>
      <c r="K203" s="243"/>
      <c r="L203" s="243"/>
      <c r="M203" s="243"/>
      <c r="N203" s="244"/>
      <c r="O203" s="244"/>
      <c r="P203" s="244"/>
      <c r="Q203" s="244"/>
      <c r="R203" s="240" t="str">
        <f t="shared" si="7"/>
        <v/>
      </c>
      <c r="S203" s="240"/>
      <c r="T203" s="240"/>
      <c r="U203" s="241"/>
    </row>
    <row r="204" spans="1:26" s="36" customFormat="1" ht="18.75" customHeight="1">
      <c r="A204" s="173"/>
      <c r="B204" s="242"/>
      <c r="C204" s="242"/>
      <c r="D204" s="242"/>
      <c r="E204" s="242"/>
      <c r="F204" s="242"/>
      <c r="G204" s="242"/>
      <c r="H204" s="104"/>
      <c r="I204" s="104"/>
      <c r="J204" s="243"/>
      <c r="K204" s="243"/>
      <c r="L204" s="243"/>
      <c r="M204" s="243"/>
      <c r="N204" s="244"/>
      <c r="O204" s="244"/>
      <c r="P204" s="244"/>
      <c r="Q204" s="244"/>
      <c r="R204" s="240" t="str">
        <f t="shared" si="7"/>
        <v/>
      </c>
      <c r="S204" s="240"/>
      <c r="T204" s="240"/>
      <c r="U204" s="241"/>
    </row>
    <row r="205" spans="1:26" s="36" customFormat="1" ht="18.75" customHeight="1">
      <c r="A205" s="173"/>
      <c r="B205" s="242"/>
      <c r="C205" s="242"/>
      <c r="D205" s="242"/>
      <c r="E205" s="242"/>
      <c r="F205" s="242"/>
      <c r="G205" s="242"/>
      <c r="H205" s="104"/>
      <c r="I205" s="104"/>
      <c r="J205" s="243"/>
      <c r="K205" s="243"/>
      <c r="L205" s="243"/>
      <c r="M205" s="243"/>
      <c r="N205" s="244"/>
      <c r="O205" s="244"/>
      <c r="P205" s="244"/>
      <c r="Q205" s="244"/>
      <c r="R205" s="240" t="str">
        <f t="shared" si="7"/>
        <v/>
      </c>
      <c r="S205" s="240"/>
      <c r="T205" s="240"/>
      <c r="U205" s="241"/>
    </row>
    <row r="206" spans="1:26" s="36" customFormat="1" ht="18.75" customHeight="1">
      <c r="A206" s="173"/>
      <c r="B206" s="242"/>
      <c r="C206" s="242"/>
      <c r="D206" s="242"/>
      <c r="E206" s="242"/>
      <c r="F206" s="242"/>
      <c r="G206" s="242"/>
      <c r="H206" s="104"/>
      <c r="I206" s="104"/>
      <c r="J206" s="243"/>
      <c r="K206" s="243"/>
      <c r="L206" s="243"/>
      <c r="M206" s="243"/>
      <c r="N206" s="244"/>
      <c r="O206" s="244"/>
      <c r="P206" s="244"/>
      <c r="Q206" s="244"/>
      <c r="R206" s="240" t="str">
        <f t="shared" si="7"/>
        <v/>
      </c>
      <c r="S206" s="240"/>
      <c r="T206" s="240"/>
      <c r="U206" s="241"/>
    </row>
    <row r="207" spans="1:26" s="36" customFormat="1" ht="18.75" customHeight="1">
      <c r="A207" s="173"/>
      <c r="B207" s="248"/>
      <c r="C207" s="249"/>
      <c r="D207" s="250"/>
      <c r="E207" s="248"/>
      <c r="F207" s="249"/>
      <c r="G207" s="250"/>
      <c r="H207" s="104"/>
      <c r="I207" s="104"/>
      <c r="J207" s="251"/>
      <c r="K207" s="252"/>
      <c r="L207" s="252"/>
      <c r="M207" s="253"/>
      <c r="N207" s="254"/>
      <c r="O207" s="255"/>
      <c r="P207" s="255"/>
      <c r="Q207" s="256"/>
      <c r="R207" s="240" t="str">
        <f t="shared" si="7"/>
        <v/>
      </c>
      <c r="S207" s="240"/>
      <c r="T207" s="240"/>
      <c r="U207" s="241"/>
    </row>
    <row r="208" spans="1:26" s="36" customFormat="1" ht="18.75" customHeight="1">
      <c r="A208" s="173"/>
      <c r="B208" s="248"/>
      <c r="C208" s="249"/>
      <c r="D208" s="250"/>
      <c r="E208" s="248"/>
      <c r="F208" s="249"/>
      <c r="G208" s="250"/>
      <c r="H208" s="104"/>
      <c r="I208" s="104"/>
      <c r="J208" s="251"/>
      <c r="K208" s="252"/>
      <c r="L208" s="252"/>
      <c r="M208" s="253"/>
      <c r="N208" s="254"/>
      <c r="O208" s="255"/>
      <c r="P208" s="255"/>
      <c r="Q208" s="256"/>
      <c r="R208" s="245" t="str">
        <f t="shared" si="7"/>
        <v/>
      </c>
      <c r="S208" s="246"/>
      <c r="T208" s="246"/>
      <c r="U208" s="247"/>
    </row>
    <row r="209" spans="1:26" s="36" customFormat="1" ht="18.75" customHeight="1">
      <c r="A209" s="173"/>
      <c r="B209" s="242"/>
      <c r="C209" s="242"/>
      <c r="D209" s="242"/>
      <c r="E209" s="242"/>
      <c r="F209" s="242"/>
      <c r="G209" s="242"/>
      <c r="H209" s="104"/>
      <c r="I209" s="104"/>
      <c r="J209" s="243"/>
      <c r="K209" s="243"/>
      <c r="L209" s="243"/>
      <c r="M209" s="243"/>
      <c r="N209" s="244"/>
      <c r="O209" s="244"/>
      <c r="P209" s="244"/>
      <c r="Q209" s="244"/>
      <c r="R209" s="240" t="str">
        <f t="shared" si="7"/>
        <v/>
      </c>
      <c r="S209" s="240"/>
      <c r="T209" s="240"/>
      <c r="U209" s="241"/>
    </row>
    <row r="210" spans="1:26" s="36" customFormat="1" ht="18.75" customHeight="1">
      <c r="A210" s="173"/>
      <c r="B210" s="242"/>
      <c r="C210" s="242"/>
      <c r="D210" s="242"/>
      <c r="E210" s="242"/>
      <c r="F210" s="242"/>
      <c r="G210" s="242"/>
      <c r="H210" s="104"/>
      <c r="I210" s="104"/>
      <c r="J210" s="243"/>
      <c r="K210" s="243"/>
      <c r="L210" s="243"/>
      <c r="M210" s="243"/>
      <c r="N210" s="244"/>
      <c r="O210" s="244"/>
      <c r="P210" s="244"/>
      <c r="Q210" s="244"/>
      <c r="R210" s="240" t="str">
        <f t="shared" si="7"/>
        <v/>
      </c>
      <c r="S210" s="240"/>
      <c r="T210" s="240"/>
      <c r="U210" s="241"/>
    </row>
    <row r="211" spans="1:26" s="36" customFormat="1" ht="18.75" customHeight="1">
      <c r="A211" s="173"/>
      <c r="B211" s="242"/>
      <c r="C211" s="242"/>
      <c r="D211" s="242"/>
      <c r="E211" s="242"/>
      <c r="F211" s="242"/>
      <c r="G211" s="242"/>
      <c r="H211" s="104"/>
      <c r="I211" s="104"/>
      <c r="J211" s="243"/>
      <c r="K211" s="243"/>
      <c r="L211" s="243"/>
      <c r="M211" s="243"/>
      <c r="N211" s="244"/>
      <c r="O211" s="244"/>
      <c r="P211" s="244"/>
      <c r="Q211" s="244"/>
      <c r="R211" s="240" t="str">
        <f t="shared" si="7"/>
        <v/>
      </c>
      <c r="S211" s="240"/>
      <c r="T211" s="240"/>
      <c r="U211" s="241"/>
    </row>
    <row r="212" spans="1:26" s="36" customFormat="1" ht="18.75" customHeight="1">
      <c r="A212" s="173"/>
      <c r="B212" s="242"/>
      <c r="C212" s="242"/>
      <c r="D212" s="242"/>
      <c r="E212" s="242"/>
      <c r="F212" s="242"/>
      <c r="G212" s="242"/>
      <c r="H212" s="104"/>
      <c r="I212" s="104"/>
      <c r="J212" s="243"/>
      <c r="K212" s="243"/>
      <c r="L212" s="243"/>
      <c r="M212" s="243"/>
      <c r="N212" s="244"/>
      <c r="O212" s="244"/>
      <c r="P212" s="244"/>
      <c r="Q212" s="244"/>
      <c r="R212" s="240" t="str">
        <f t="shared" si="7"/>
        <v/>
      </c>
      <c r="S212" s="240"/>
      <c r="T212" s="240"/>
      <c r="U212" s="241"/>
    </row>
    <row r="213" spans="1:26" s="36" customFormat="1" ht="18.75" customHeight="1">
      <c r="A213" s="174"/>
      <c r="B213" s="242"/>
      <c r="C213" s="242"/>
      <c r="D213" s="242"/>
      <c r="E213" s="242"/>
      <c r="F213" s="242"/>
      <c r="G213" s="242"/>
      <c r="H213" s="104"/>
      <c r="I213" s="104"/>
      <c r="J213" s="243"/>
      <c r="K213" s="243"/>
      <c r="L213" s="243"/>
      <c r="M213" s="243"/>
      <c r="N213" s="244"/>
      <c r="O213" s="244"/>
      <c r="P213" s="244"/>
      <c r="Q213" s="244"/>
      <c r="R213" s="240" t="str">
        <f t="shared" si="7"/>
        <v/>
      </c>
      <c r="S213" s="240"/>
      <c r="T213" s="240"/>
      <c r="U213" s="241"/>
      <c r="Y213" s="66"/>
    </row>
    <row r="214" spans="1:26" s="36" customFormat="1" ht="18.75" customHeight="1">
      <c r="A214" s="67" t="s">
        <v>19</v>
      </c>
      <c r="B214" s="234"/>
      <c r="C214" s="235"/>
      <c r="D214" s="236"/>
      <c r="E214" s="234"/>
      <c r="F214" s="235"/>
      <c r="G214" s="236"/>
      <c r="H214" s="102"/>
      <c r="I214" s="102"/>
      <c r="J214" s="234"/>
      <c r="K214" s="235"/>
      <c r="L214" s="235"/>
      <c r="M214" s="236"/>
      <c r="N214" s="237"/>
      <c r="O214" s="238"/>
      <c r="P214" s="238"/>
      <c r="Q214" s="239"/>
      <c r="R214" s="226" t="str">
        <f>IF(AND(R198="",R213=""),"",SUM(R198:R213))</f>
        <v/>
      </c>
      <c r="S214" s="227"/>
      <c r="T214" s="227"/>
      <c r="U214" s="228"/>
      <c r="Y214" s="66"/>
    </row>
    <row r="215" spans="1:26" s="36" customFormat="1" ht="18.75" customHeight="1">
      <c r="A215" s="67" t="s">
        <v>49</v>
      </c>
      <c r="B215" s="229">
        <v>0.1</v>
      </c>
      <c r="C215" s="229"/>
      <c r="D215" s="229"/>
      <c r="E215" s="178" t="str">
        <f>IF(B215=0.08,"※消費税率は軽減税率適用による","")</f>
        <v/>
      </c>
      <c r="F215" s="176"/>
      <c r="G215" s="177"/>
      <c r="H215" s="175"/>
      <c r="I215" s="175"/>
      <c r="J215" s="230"/>
      <c r="K215" s="230"/>
      <c r="L215" s="230"/>
      <c r="M215" s="230"/>
      <c r="N215" s="231"/>
      <c r="O215" s="231"/>
      <c r="P215" s="231"/>
      <c r="Q215" s="231"/>
      <c r="R215" s="232" t="str">
        <f>IF(AND(R198="",R213=""),"",ROUNDDOWN(R214*B215,0))</f>
        <v/>
      </c>
      <c r="S215" s="232"/>
      <c r="T215" s="232"/>
      <c r="U215" s="233"/>
      <c r="Y215" s="66"/>
    </row>
    <row r="216" spans="1:26" s="36" customFormat="1" ht="18.75" customHeight="1" thickBot="1">
      <c r="A216" s="69" t="s">
        <v>11</v>
      </c>
      <c r="B216" s="223"/>
      <c r="C216" s="223"/>
      <c r="D216" s="223"/>
      <c r="E216" s="224"/>
      <c r="F216" s="224"/>
      <c r="G216" s="224"/>
      <c r="H216" s="103"/>
      <c r="I216" s="103"/>
      <c r="J216" s="224"/>
      <c r="K216" s="224"/>
      <c r="L216" s="224"/>
      <c r="M216" s="224"/>
      <c r="N216" s="225"/>
      <c r="O216" s="225"/>
      <c r="P216" s="225"/>
      <c r="Q216" s="225"/>
      <c r="R216" s="220" t="str">
        <f>IF(AND(R214="",R215=""),"",SUM(R214:R215))</f>
        <v/>
      </c>
      <c r="S216" s="220"/>
      <c r="T216" s="220"/>
      <c r="U216" s="221"/>
    </row>
    <row r="217" spans="1:26" ht="14.25" customHeight="1">
      <c r="A217" s="36"/>
      <c r="B217" s="222" t="s">
        <v>90</v>
      </c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</row>
    <row r="218" spans="1:26" s="36" customFormat="1" ht="14.25" customHeight="1">
      <c r="A218" s="110" t="s">
        <v>44</v>
      </c>
      <c r="T218" s="37" t="s">
        <v>58</v>
      </c>
      <c r="U218" s="115">
        <v>8</v>
      </c>
    </row>
    <row r="219" spans="1:26" ht="14.25" customHeight="1">
      <c r="A219" s="39" t="e">
        <f>MATCH($C$161,基本入力!#REF!,FALSE)</f>
        <v>#REF!</v>
      </c>
      <c r="B219" s="275"/>
      <c r="C219" s="275"/>
      <c r="D219" s="275"/>
      <c r="E219" s="275"/>
      <c r="F219" s="275"/>
      <c r="G219" s="275"/>
      <c r="H219" s="275"/>
      <c r="I219" s="275"/>
      <c r="J219" s="275"/>
      <c r="K219" s="298" t="s">
        <v>27</v>
      </c>
      <c r="L219" s="301" t="s">
        <v>13</v>
      </c>
      <c r="M219" s="302"/>
      <c r="N219" s="301" t="s">
        <v>98</v>
      </c>
      <c r="O219" s="302"/>
      <c r="P219" s="117" t="s">
        <v>12</v>
      </c>
      <c r="Q219" s="301"/>
      <c r="R219" s="302"/>
      <c r="S219" s="301" t="s">
        <v>46</v>
      </c>
      <c r="T219" s="302"/>
      <c r="U219" s="41" t="s">
        <v>45</v>
      </c>
    </row>
    <row r="220" spans="1:26" s="44" customFormat="1" ht="21" customHeight="1">
      <c r="A220" s="303"/>
      <c r="B220" s="275"/>
      <c r="C220" s="275"/>
      <c r="D220" s="275"/>
      <c r="E220" s="275"/>
      <c r="F220" s="305" t="s">
        <v>30</v>
      </c>
      <c r="G220" s="306"/>
      <c r="H220" s="306"/>
      <c r="I220" s="306"/>
      <c r="J220" s="43"/>
      <c r="K220" s="299"/>
      <c r="L220" s="296"/>
      <c r="M220" s="296"/>
      <c r="N220" s="290"/>
      <c r="O220" s="290"/>
      <c r="P220" s="290"/>
      <c r="Q220" s="290"/>
      <c r="R220" s="290"/>
      <c r="S220" s="290"/>
      <c r="T220" s="290"/>
      <c r="U220" s="290"/>
    </row>
    <row r="221" spans="1:26" s="36" customFormat="1" ht="21" customHeight="1">
      <c r="A221" s="304"/>
      <c r="B221" s="304"/>
      <c r="C221" s="304"/>
      <c r="D221" s="304"/>
      <c r="E221" s="304"/>
      <c r="F221" s="307"/>
      <c r="G221" s="307"/>
      <c r="H221" s="307"/>
      <c r="I221" s="307"/>
      <c r="J221" s="107"/>
      <c r="K221" s="300"/>
      <c r="L221" s="297"/>
      <c r="M221" s="297"/>
      <c r="N221" s="291"/>
      <c r="O221" s="291"/>
      <c r="P221" s="291"/>
      <c r="Q221" s="291"/>
      <c r="R221" s="291"/>
      <c r="S221" s="291"/>
      <c r="T221" s="291"/>
      <c r="U221" s="291"/>
    </row>
    <row r="222" spans="1:26" s="36" customFormat="1" ht="17.25" customHeight="1">
      <c r="A222" s="88" t="s">
        <v>33</v>
      </c>
      <c r="B222" s="106"/>
      <c r="C222" s="48" t="str">
        <f>基本入力!C7</f>
        <v>000000</v>
      </c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</row>
    <row r="223" spans="1:26" s="36" customFormat="1" ht="22.5" customHeight="1">
      <c r="A223" s="46" t="s">
        <v>0</v>
      </c>
      <c r="B223" s="106"/>
      <c r="C223" s="49"/>
      <c r="D223" s="106"/>
      <c r="E223" s="106"/>
      <c r="F223" s="106"/>
      <c r="G223" s="106"/>
      <c r="H223" s="106"/>
      <c r="I223" s="106"/>
      <c r="J223" s="106"/>
      <c r="K223" s="106"/>
      <c r="L223" s="112"/>
      <c r="M223" s="292" t="s">
        <v>28</v>
      </c>
      <c r="N223" s="293"/>
      <c r="O223" s="294" t="str">
        <f>基本入力!C2</f>
        <v>住所を入力してください。</v>
      </c>
      <c r="P223" s="294"/>
      <c r="Q223" s="294"/>
      <c r="R223" s="294"/>
      <c r="S223" s="294"/>
      <c r="T223" s="294"/>
      <c r="U223" s="295"/>
      <c r="W223" s="51"/>
      <c r="X223" s="44"/>
      <c r="Y223" s="44"/>
      <c r="Z223" s="44"/>
    </row>
    <row r="224" spans="1:26" s="36" customFormat="1" ht="22.5" customHeight="1">
      <c r="A224" s="46" t="s">
        <v>32</v>
      </c>
      <c r="B224" s="106"/>
      <c r="C224" s="100" t="str">
        <f>IF($C223="","",VLOOKUP($C223,工事名!$B$2:$C$31,2,FALSE))</f>
        <v/>
      </c>
      <c r="D224" s="100"/>
      <c r="E224" s="100"/>
      <c r="F224" s="100"/>
      <c r="G224" s="100"/>
      <c r="H224" s="100"/>
      <c r="I224" s="106"/>
      <c r="J224" s="106"/>
      <c r="K224" s="106"/>
      <c r="L224" s="112"/>
      <c r="M224" s="286" t="s">
        <v>29</v>
      </c>
      <c r="N224" s="287"/>
      <c r="O224" s="288" t="str">
        <f>基本入力!C3</f>
        <v>御社名を正式名称で入力してください。</v>
      </c>
      <c r="P224" s="288"/>
      <c r="Q224" s="288"/>
      <c r="R224" s="288"/>
      <c r="S224" s="288"/>
      <c r="T224" s="288"/>
      <c r="U224" s="289"/>
      <c r="W224" s="113"/>
      <c r="X224" s="113"/>
      <c r="Y224" s="113"/>
      <c r="Z224" s="113"/>
    </row>
    <row r="225" spans="1:23" s="36" customFormat="1" ht="22.5" customHeight="1">
      <c r="A225" s="53" t="s">
        <v>31</v>
      </c>
      <c r="B225" s="106"/>
      <c r="C225" s="54" t="str">
        <f>IF($C223="","",VLOOKUP($C223,工事名!$B$2:$I$31,4,FALSE))</f>
        <v/>
      </c>
      <c r="D225" s="106"/>
      <c r="E225" s="55" t="str">
        <f>IF($C223="","",VLOOKUP($C223,工事名!$B$2:$E$31,3,FALSE))</f>
        <v/>
      </c>
      <c r="F225" s="114" t="s">
        <v>34</v>
      </c>
      <c r="G225" s="274"/>
      <c r="H225" s="275"/>
      <c r="I225" s="275"/>
      <c r="J225" s="275"/>
      <c r="K225" s="275"/>
      <c r="L225" s="276"/>
      <c r="M225" s="277"/>
      <c r="N225" s="278"/>
      <c r="O225" s="279" t="str">
        <f>基本入力!C4</f>
        <v>御社の代表取締役社長を入力してください。</v>
      </c>
      <c r="P225" s="279"/>
      <c r="Q225" s="279"/>
      <c r="R225" s="279"/>
      <c r="S225" s="279"/>
      <c r="T225" s="279"/>
      <c r="U225" s="280"/>
      <c r="W225" s="116"/>
    </row>
    <row r="226" spans="1:23" s="36" customFormat="1" ht="14.25" customHeight="1">
      <c r="C226" s="58" t="str">
        <f>IF($C223="","",VLOOKUP($C223,工事名!$B$2:$H$31,5,FALSE))</f>
        <v/>
      </c>
      <c r="D226" s="219" t="str">
        <f>IF($C223="","",VLOOKUP($C223,工事名!$B$2:$H$31,6,FALSE))</f>
        <v/>
      </c>
      <c r="E226" s="219"/>
      <c r="F226" s="219" t="str">
        <f>IF($C223="","",VLOOKUP($C223,工事名!$B$2:$H$31,7,FALSE))</f>
        <v/>
      </c>
      <c r="G226" s="219"/>
      <c r="H226" s="59"/>
      <c r="I226" s="59"/>
      <c r="J226" s="59"/>
      <c r="K226" s="59"/>
      <c r="L226" s="60"/>
      <c r="M226" s="281" t="s">
        <v>56</v>
      </c>
      <c r="N226" s="282"/>
      <c r="O226" s="283" t="str">
        <f>基本入力!C5</f>
        <v>電話番号入力</v>
      </c>
      <c r="P226" s="283"/>
      <c r="Q226" s="283"/>
      <c r="R226" s="284" t="s">
        <v>57</v>
      </c>
      <c r="S226" s="284"/>
      <c r="T226" s="283" t="str">
        <f>基本入力!C6</f>
        <v>FAX番号入力</v>
      </c>
      <c r="U226" s="285"/>
    </row>
    <row r="227" spans="1:23" s="36" customFormat="1" ht="7.5" customHeight="1" thickBot="1">
      <c r="A227" s="267"/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67"/>
      <c r="U227" s="267"/>
    </row>
    <row r="228" spans="1:23" s="36" customFormat="1" ht="18.75" customHeight="1" thickBot="1">
      <c r="A228" s="61" t="s">
        <v>35</v>
      </c>
      <c r="B228" s="268" t="s">
        <v>39</v>
      </c>
      <c r="C228" s="269"/>
      <c r="D228" s="270"/>
      <c r="E228" s="268" t="s">
        <v>40</v>
      </c>
      <c r="F228" s="269"/>
      <c r="G228" s="271"/>
      <c r="H228" s="62" t="s">
        <v>36</v>
      </c>
      <c r="I228" s="105" t="s">
        <v>37</v>
      </c>
      <c r="J228" s="268" t="s">
        <v>41</v>
      </c>
      <c r="K228" s="272"/>
      <c r="L228" s="272"/>
      <c r="M228" s="272"/>
      <c r="N228" s="268" t="s">
        <v>42</v>
      </c>
      <c r="O228" s="269"/>
      <c r="P228" s="269"/>
      <c r="Q228" s="269"/>
      <c r="R228" s="268" t="s">
        <v>43</v>
      </c>
      <c r="S228" s="269"/>
      <c r="T228" s="269"/>
      <c r="U228" s="273"/>
    </row>
    <row r="229" spans="1:23" s="36" customFormat="1" ht="18.75" customHeight="1" thickTop="1">
      <c r="A229" s="172"/>
      <c r="B229" s="259" t="s">
        <v>61</v>
      </c>
      <c r="C229" s="260"/>
      <c r="D229" s="260"/>
      <c r="E229" s="260"/>
      <c r="F229" s="260"/>
      <c r="G229" s="260"/>
      <c r="H229" s="108"/>
      <c r="I229" s="108"/>
      <c r="J229" s="261"/>
      <c r="K229" s="262"/>
      <c r="L229" s="262"/>
      <c r="M229" s="263"/>
      <c r="N229" s="264"/>
      <c r="O229" s="265"/>
      <c r="P229" s="265"/>
      <c r="Q229" s="266"/>
      <c r="R229" s="257" t="str">
        <f>IF(AND(J229="",N229=""),"",(J229*N229))</f>
        <v/>
      </c>
      <c r="S229" s="257"/>
      <c r="T229" s="257"/>
      <c r="U229" s="258"/>
    </row>
    <row r="230" spans="1:23" s="36" customFormat="1" ht="18.75" customHeight="1">
      <c r="A230" s="173"/>
      <c r="B230" s="242"/>
      <c r="C230" s="242"/>
      <c r="D230" s="242"/>
      <c r="E230" s="242"/>
      <c r="F230" s="242"/>
      <c r="G230" s="242"/>
      <c r="H230" s="104"/>
      <c r="I230" s="104"/>
      <c r="J230" s="243"/>
      <c r="K230" s="243"/>
      <c r="L230" s="243"/>
      <c r="M230" s="243"/>
      <c r="N230" s="244"/>
      <c r="O230" s="244"/>
      <c r="P230" s="244"/>
      <c r="Q230" s="244"/>
      <c r="R230" s="240" t="str">
        <f t="shared" ref="R230:R244" si="8">IF(AND(J230="",N230=""),"",(J230*N230))</f>
        <v/>
      </c>
      <c r="S230" s="240"/>
      <c r="T230" s="240"/>
      <c r="U230" s="241"/>
    </row>
    <row r="231" spans="1:23" s="36" customFormat="1" ht="18.75" customHeight="1">
      <c r="A231" s="173"/>
      <c r="B231" s="242"/>
      <c r="C231" s="242"/>
      <c r="D231" s="242"/>
      <c r="E231" s="242"/>
      <c r="F231" s="242"/>
      <c r="G231" s="242"/>
      <c r="H231" s="104"/>
      <c r="I231" s="104"/>
      <c r="J231" s="243"/>
      <c r="K231" s="243"/>
      <c r="L231" s="243"/>
      <c r="M231" s="243"/>
      <c r="N231" s="244"/>
      <c r="O231" s="244"/>
      <c r="P231" s="244"/>
      <c r="Q231" s="244"/>
      <c r="R231" s="240" t="str">
        <f t="shared" si="8"/>
        <v/>
      </c>
      <c r="S231" s="240"/>
      <c r="T231" s="240"/>
      <c r="U231" s="241"/>
    </row>
    <row r="232" spans="1:23" s="36" customFormat="1" ht="18.75" customHeight="1">
      <c r="A232" s="173"/>
      <c r="B232" s="242"/>
      <c r="C232" s="242"/>
      <c r="D232" s="242"/>
      <c r="E232" s="242"/>
      <c r="F232" s="242"/>
      <c r="G232" s="242"/>
      <c r="H232" s="104"/>
      <c r="I232" s="104"/>
      <c r="J232" s="243"/>
      <c r="K232" s="243"/>
      <c r="L232" s="243"/>
      <c r="M232" s="243"/>
      <c r="N232" s="244"/>
      <c r="O232" s="244"/>
      <c r="P232" s="244"/>
      <c r="Q232" s="244"/>
      <c r="R232" s="240" t="str">
        <f t="shared" si="8"/>
        <v/>
      </c>
      <c r="S232" s="240"/>
      <c r="T232" s="240"/>
      <c r="U232" s="241"/>
    </row>
    <row r="233" spans="1:23" s="36" customFormat="1" ht="18.75" customHeight="1">
      <c r="A233" s="173"/>
      <c r="B233" s="242"/>
      <c r="C233" s="242"/>
      <c r="D233" s="242"/>
      <c r="E233" s="242"/>
      <c r="F233" s="242"/>
      <c r="G233" s="242"/>
      <c r="H233" s="104"/>
      <c r="I233" s="104"/>
      <c r="J233" s="243"/>
      <c r="K233" s="243"/>
      <c r="L233" s="243"/>
      <c r="M233" s="243"/>
      <c r="N233" s="244"/>
      <c r="O233" s="244"/>
      <c r="P233" s="244"/>
      <c r="Q233" s="244"/>
      <c r="R233" s="240" t="str">
        <f t="shared" si="8"/>
        <v/>
      </c>
      <c r="S233" s="240"/>
      <c r="T233" s="240"/>
      <c r="U233" s="241"/>
    </row>
    <row r="234" spans="1:23" s="36" customFormat="1" ht="18.75" customHeight="1">
      <c r="A234" s="173"/>
      <c r="B234" s="242"/>
      <c r="C234" s="242"/>
      <c r="D234" s="242"/>
      <c r="E234" s="242"/>
      <c r="F234" s="242"/>
      <c r="G234" s="242"/>
      <c r="H234" s="104"/>
      <c r="I234" s="104"/>
      <c r="J234" s="243"/>
      <c r="K234" s="243"/>
      <c r="L234" s="243"/>
      <c r="M234" s="243"/>
      <c r="N234" s="244"/>
      <c r="O234" s="244"/>
      <c r="P234" s="244"/>
      <c r="Q234" s="244"/>
      <c r="R234" s="240" t="str">
        <f t="shared" si="8"/>
        <v/>
      </c>
      <c r="S234" s="240"/>
      <c r="T234" s="240"/>
      <c r="U234" s="241"/>
    </row>
    <row r="235" spans="1:23" s="36" customFormat="1" ht="18.75" customHeight="1">
      <c r="A235" s="173"/>
      <c r="B235" s="242"/>
      <c r="C235" s="242"/>
      <c r="D235" s="242"/>
      <c r="E235" s="242"/>
      <c r="F235" s="242"/>
      <c r="G235" s="242"/>
      <c r="H235" s="104"/>
      <c r="I235" s="104"/>
      <c r="J235" s="243"/>
      <c r="K235" s="243"/>
      <c r="L235" s="243"/>
      <c r="M235" s="243"/>
      <c r="N235" s="244"/>
      <c r="O235" s="244"/>
      <c r="P235" s="244"/>
      <c r="Q235" s="244"/>
      <c r="R235" s="240" t="str">
        <f t="shared" si="8"/>
        <v/>
      </c>
      <c r="S235" s="240"/>
      <c r="T235" s="240"/>
      <c r="U235" s="241"/>
    </row>
    <row r="236" spans="1:23" s="36" customFormat="1" ht="18.75" customHeight="1">
      <c r="A236" s="173"/>
      <c r="B236" s="242"/>
      <c r="C236" s="242"/>
      <c r="D236" s="242"/>
      <c r="E236" s="242"/>
      <c r="F236" s="242"/>
      <c r="G236" s="242"/>
      <c r="H236" s="104"/>
      <c r="I236" s="104"/>
      <c r="J236" s="243"/>
      <c r="K236" s="243"/>
      <c r="L236" s="243"/>
      <c r="M236" s="243"/>
      <c r="N236" s="244"/>
      <c r="O236" s="244"/>
      <c r="P236" s="244"/>
      <c r="Q236" s="244"/>
      <c r="R236" s="240" t="str">
        <f t="shared" si="8"/>
        <v/>
      </c>
      <c r="S236" s="240"/>
      <c r="T236" s="240"/>
      <c r="U236" s="241"/>
    </row>
    <row r="237" spans="1:23" s="36" customFormat="1" ht="18.75" customHeight="1">
      <c r="A237" s="173"/>
      <c r="B237" s="242"/>
      <c r="C237" s="242"/>
      <c r="D237" s="242"/>
      <c r="E237" s="242"/>
      <c r="F237" s="242"/>
      <c r="G237" s="242"/>
      <c r="H237" s="104"/>
      <c r="I237" s="104"/>
      <c r="J237" s="243"/>
      <c r="K237" s="243"/>
      <c r="L237" s="243"/>
      <c r="M237" s="243"/>
      <c r="N237" s="244"/>
      <c r="O237" s="244"/>
      <c r="P237" s="244"/>
      <c r="Q237" s="244"/>
      <c r="R237" s="240" t="str">
        <f t="shared" si="8"/>
        <v/>
      </c>
      <c r="S237" s="240"/>
      <c r="T237" s="240"/>
      <c r="U237" s="241"/>
    </row>
    <row r="238" spans="1:23" s="36" customFormat="1" ht="18.75" customHeight="1">
      <c r="A238" s="173"/>
      <c r="B238" s="248"/>
      <c r="C238" s="249"/>
      <c r="D238" s="250"/>
      <c r="E238" s="248"/>
      <c r="F238" s="249"/>
      <c r="G238" s="250"/>
      <c r="H238" s="104"/>
      <c r="I238" s="104"/>
      <c r="J238" s="251"/>
      <c r="K238" s="252"/>
      <c r="L238" s="252"/>
      <c r="M238" s="253"/>
      <c r="N238" s="254"/>
      <c r="O238" s="255"/>
      <c r="P238" s="255"/>
      <c r="Q238" s="256"/>
      <c r="R238" s="240" t="str">
        <f t="shared" si="8"/>
        <v/>
      </c>
      <c r="S238" s="240"/>
      <c r="T238" s="240"/>
      <c r="U238" s="241"/>
    </row>
    <row r="239" spans="1:23" s="36" customFormat="1" ht="18.75" customHeight="1">
      <c r="A239" s="173"/>
      <c r="B239" s="248"/>
      <c r="C239" s="249"/>
      <c r="D239" s="250"/>
      <c r="E239" s="248"/>
      <c r="F239" s="249"/>
      <c r="G239" s="250"/>
      <c r="H239" s="104"/>
      <c r="I239" s="104"/>
      <c r="J239" s="251"/>
      <c r="K239" s="252"/>
      <c r="L239" s="252"/>
      <c r="M239" s="253"/>
      <c r="N239" s="254"/>
      <c r="O239" s="255"/>
      <c r="P239" s="255"/>
      <c r="Q239" s="256"/>
      <c r="R239" s="245" t="str">
        <f t="shared" si="8"/>
        <v/>
      </c>
      <c r="S239" s="246"/>
      <c r="T239" s="246"/>
      <c r="U239" s="247"/>
    </row>
    <row r="240" spans="1:23" s="36" customFormat="1" ht="18.75" customHeight="1">
      <c r="A240" s="173"/>
      <c r="B240" s="242"/>
      <c r="C240" s="242"/>
      <c r="D240" s="242"/>
      <c r="E240" s="242"/>
      <c r="F240" s="242"/>
      <c r="G240" s="242"/>
      <c r="H240" s="104"/>
      <c r="I240" s="104"/>
      <c r="J240" s="243"/>
      <c r="K240" s="243"/>
      <c r="L240" s="243"/>
      <c r="M240" s="243"/>
      <c r="N240" s="244"/>
      <c r="O240" s="244"/>
      <c r="P240" s="244"/>
      <c r="Q240" s="244"/>
      <c r="R240" s="240" t="str">
        <f t="shared" si="8"/>
        <v/>
      </c>
      <c r="S240" s="240"/>
      <c r="T240" s="240"/>
      <c r="U240" s="241"/>
    </row>
    <row r="241" spans="1:26" s="36" customFormat="1" ht="18.75" customHeight="1">
      <c r="A241" s="173"/>
      <c r="B241" s="242"/>
      <c r="C241" s="242"/>
      <c r="D241" s="242"/>
      <c r="E241" s="242"/>
      <c r="F241" s="242"/>
      <c r="G241" s="242"/>
      <c r="H241" s="104"/>
      <c r="I241" s="104"/>
      <c r="J241" s="243"/>
      <c r="K241" s="243"/>
      <c r="L241" s="243"/>
      <c r="M241" s="243"/>
      <c r="N241" s="244"/>
      <c r="O241" s="244"/>
      <c r="P241" s="244"/>
      <c r="Q241" s="244"/>
      <c r="R241" s="240" t="str">
        <f t="shared" si="8"/>
        <v/>
      </c>
      <c r="S241" s="240"/>
      <c r="T241" s="240"/>
      <c r="U241" s="241"/>
    </row>
    <row r="242" spans="1:26" s="36" customFormat="1" ht="18.75" customHeight="1">
      <c r="A242" s="173"/>
      <c r="B242" s="242"/>
      <c r="C242" s="242"/>
      <c r="D242" s="242"/>
      <c r="E242" s="242"/>
      <c r="F242" s="242"/>
      <c r="G242" s="242"/>
      <c r="H242" s="104"/>
      <c r="I242" s="104"/>
      <c r="J242" s="243"/>
      <c r="K242" s="243"/>
      <c r="L242" s="243"/>
      <c r="M242" s="243"/>
      <c r="N242" s="244"/>
      <c r="O242" s="244"/>
      <c r="P242" s="244"/>
      <c r="Q242" s="244"/>
      <c r="R242" s="240" t="str">
        <f t="shared" si="8"/>
        <v/>
      </c>
      <c r="S242" s="240"/>
      <c r="T242" s="240"/>
      <c r="U242" s="241"/>
    </row>
    <row r="243" spans="1:26" s="36" customFormat="1" ht="18.75" customHeight="1">
      <c r="A243" s="173"/>
      <c r="B243" s="242"/>
      <c r="C243" s="242"/>
      <c r="D243" s="242"/>
      <c r="E243" s="242"/>
      <c r="F243" s="242"/>
      <c r="G243" s="242"/>
      <c r="H243" s="104"/>
      <c r="I243" s="104"/>
      <c r="J243" s="243"/>
      <c r="K243" s="243"/>
      <c r="L243" s="243"/>
      <c r="M243" s="243"/>
      <c r="N243" s="244"/>
      <c r="O243" s="244"/>
      <c r="P243" s="244"/>
      <c r="Q243" s="244"/>
      <c r="R243" s="240" t="str">
        <f t="shared" si="8"/>
        <v/>
      </c>
      <c r="S243" s="240"/>
      <c r="T243" s="240"/>
      <c r="U243" s="241"/>
    </row>
    <row r="244" spans="1:26" s="36" customFormat="1" ht="18.75" customHeight="1">
      <c r="A244" s="174"/>
      <c r="B244" s="242"/>
      <c r="C244" s="242"/>
      <c r="D244" s="242"/>
      <c r="E244" s="242"/>
      <c r="F244" s="242"/>
      <c r="G244" s="242"/>
      <c r="H244" s="104"/>
      <c r="I244" s="104"/>
      <c r="J244" s="243"/>
      <c r="K244" s="243"/>
      <c r="L244" s="243"/>
      <c r="M244" s="243"/>
      <c r="N244" s="244"/>
      <c r="O244" s="244"/>
      <c r="P244" s="244"/>
      <c r="Q244" s="244"/>
      <c r="R244" s="240" t="str">
        <f t="shared" si="8"/>
        <v/>
      </c>
      <c r="S244" s="240"/>
      <c r="T244" s="240"/>
      <c r="U244" s="241"/>
      <c r="Y244" s="66"/>
    </row>
    <row r="245" spans="1:26" s="36" customFormat="1" ht="18.75" customHeight="1">
      <c r="A245" s="67" t="s">
        <v>19</v>
      </c>
      <c r="B245" s="234"/>
      <c r="C245" s="235"/>
      <c r="D245" s="236"/>
      <c r="E245" s="234"/>
      <c r="F245" s="235"/>
      <c r="G245" s="236"/>
      <c r="H245" s="102"/>
      <c r="I245" s="102"/>
      <c r="J245" s="234"/>
      <c r="K245" s="235"/>
      <c r="L245" s="235"/>
      <c r="M245" s="236"/>
      <c r="N245" s="237"/>
      <c r="O245" s="238"/>
      <c r="P245" s="238"/>
      <c r="Q245" s="239"/>
      <c r="R245" s="226" t="str">
        <f>IF(AND(R229="",R244=""),"",SUM(R229:R244))</f>
        <v/>
      </c>
      <c r="S245" s="227"/>
      <c r="T245" s="227"/>
      <c r="U245" s="228"/>
      <c r="Y245" s="66"/>
    </row>
    <row r="246" spans="1:26" s="36" customFormat="1" ht="18.75" customHeight="1">
      <c r="A246" s="67" t="s">
        <v>49</v>
      </c>
      <c r="B246" s="229">
        <v>0.1</v>
      </c>
      <c r="C246" s="229"/>
      <c r="D246" s="229"/>
      <c r="E246" s="178" t="str">
        <f>IF(B246=0.08,"※消費税率は軽減税率適用による","")</f>
        <v/>
      </c>
      <c r="F246" s="176"/>
      <c r="G246" s="177"/>
      <c r="H246" s="175"/>
      <c r="I246" s="175"/>
      <c r="J246" s="230"/>
      <c r="K246" s="230"/>
      <c r="L246" s="230"/>
      <c r="M246" s="230"/>
      <c r="N246" s="231"/>
      <c r="O246" s="231"/>
      <c r="P246" s="231"/>
      <c r="Q246" s="231"/>
      <c r="R246" s="232" t="str">
        <f>IF(AND(R229="",R244=""),"",ROUNDDOWN(R245*B246,0))</f>
        <v/>
      </c>
      <c r="S246" s="232"/>
      <c r="T246" s="232"/>
      <c r="U246" s="233"/>
      <c r="Y246" s="66"/>
    </row>
    <row r="247" spans="1:26" s="36" customFormat="1" ht="18.75" customHeight="1" thickBot="1">
      <c r="A247" s="69" t="s">
        <v>11</v>
      </c>
      <c r="B247" s="223"/>
      <c r="C247" s="223"/>
      <c r="D247" s="223"/>
      <c r="E247" s="224"/>
      <c r="F247" s="224"/>
      <c r="G247" s="224"/>
      <c r="H247" s="103"/>
      <c r="I247" s="103"/>
      <c r="J247" s="224"/>
      <c r="K247" s="224"/>
      <c r="L247" s="224"/>
      <c r="M247" s="224"/>
      <c r="N247" s="225"/>
      <c r="O247" s="225"/>
      <c r="P247" s="225"/>
      <c r="Q247" s="225"/>
      <c r="R247" s="220" t="str">
        <f>IF(AND(R245="",R246=""),"",SUM(R245:R246))</f>
        <v/>
      </c>
      <c r="S247" s="220"/>
      <c r="T247" s="220"/>
      <c r="U247" s="221"/>
    </row>
    <row r="248" spans="1:26" ht="14.25" customHeight="1">
      <c r="A248" s="36"/>
      <c r="B248" s="222" t="s">
        <v>90</v>
      </c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</row>
    <row r="249" spans="1:26" s="36" customFormat="1" ht="14.25" customHeight="1">
      <c r="A249" s="110" t="s">
        <v>44</v>
      </c>
      <c r="T249" s="37" t="s">
        <v>58</v>
      </c>
      <c r="U249" s="115">
        <v>9</v>
      </c>
    </row>
    <row r="250" spans="1:26" ht="14.25" customHeight="1">
      <c r="A250" s="39"/>
      <c r="B250" s="275"/>
      <c r="C250" s="275"/>
      <c r="D250" s="275"/>
      <c r="E250" s="275"/>
      <c r="F250" s="275"/>
      <c r="G250" s="275"/>
      <c r="H250" s="275"/>
      <c r="I250" s="275"/>
      <c r="J250" s="275"/>
      <c r="K250" s="298" t="s">
        <v>27</v>
      </c>
      <c r="L250" s="301" t="s">
        <v>13</v>
      </c>
      <c r="M250" s="302"/>
      <c r="N250" s="301" t="s">
        <v>98</v>
      </c>
      <c r="O250" s="302"/>
      <c r="P250" s="117" t="s">
        <v>12</v>
      </c>
      <c r="Q250" s="301"/>
      <c r="R250" s="302"/>
      <c r="S250" s="301" t="s">
        <v>46</v>
      </c>
      <c r="T250" s="302"/>
      <c r="U250" s="41" t="s">
        <v>45</v>
      </c>
    </row>
    <row r="251" spans="1:26" s="44" customFormat="1" ht="21" customHeight="1">
      <c r="A251" s="303"/>
      <c r="B251" s="275"/>
      <c r="C251" s="275"/>
      <c r="D251" s="275"/>
      <c r="E251" s="275"/>
      <c r="F251" s="305" t="s">
        <v>30</v>
      </c>
      <c r="G251" s="306"/>
      <c r="H251" s="306"/>
      <c r="I251" s="306"/>
      <c r="J251" s="43"/>
      <c r="K251" s="299"/>
      <c r="L251" s="296"/>
      <c r="M251" s="296"/>
      <c r="N251" s="290"/>
      <c r="O251" s="290"/>
      <c r="P251" s="290"/>
      <c r="Q251" s="290"/>
      <c r="R251" s="290"/>
      <c r="S251" s="290"/>
      <c r="T251" s="290"/>
      <c r="U251" s="290"/>
    </row>
    <row r="252" spans="1:26" s="36" customFormat="1" ht="21" customHeight="1">
      <c r="A252" s="304"/>
      <c r="B252" s="304"/>
      <c r="C252" s="304"/>
      <c r="D252" s="304"/>
      <c r="E252" s="304"/>
      <c r="F252" s="307"/>
      <c r="G252" s="307"/>
      <c r="H252" s="307"/>
      <c r="I252" s="307"/>
      <c r="J252" s="107"/>
      <c r="K252" s="300"/>
      <c r="L252" s="297"/>
      <c r="M252" s="297"/>
      <c r="N252" s="291"/>
      <c r="O252" s="291"/>
      <c r="P252" s="291"/>
      <c r="Q252" s="291"/>
      <c r="R252" s="291"/>
      <c r="S252" s="291"/>
      <c r="T252" s="291"/>
      <c r="U252" s="291"/>
    </row>
    <row r="253" spans="1:26" s="36" customFormat="1" ht="17.25" customHeight="1">
      <c r="A253" s="88" t="s">
        <v>33</v>
      </c>
      <c r="B253" s="106"/>
      <c r="C253" s="48" t="str">
        <f>基本入力!C7</f>
        <v>000000</v>
      </c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</row>
    <row r="254" spans="1:26" s="36" customFormat="1" ht="22.5" customHeight="1">
      <c r="A254" s="46" t="s">
        <v>0</v>
      </c>
      <c r="B254" s="106"/>
      <c r="C254" s="49"/>
      <c r="D254" s="106"/>
      <c r="E254" s="106"/>
      <c r="F254" s="106"/>
      <c r="G254" s="106"/>
      <c r="H254" s="106"/>
      <c r="I254" s="106"/>
      <c r="J254" s="106"/>
      <c r="K254" s="106"/>
      <c r="L254" s="112"/>
      <c r="M254" s="292" t="s">
        <v>28</v>
      </c>
      <c r="N254" s="293"/>
      <c r="O254" s="294" t="str">
        <f>基本入力!C2</f>
        <v>住所を入力してください。</v>
      </c>
      <c r="P254" s="294"/>
      <c r="Q254" s="294"/>
      <c r="R254" s="294"/>
      <c r="S254" s="294"/>
      <c r="T254" s="294"/>
      <c r="U254" s="295"/>
      <c r="W254" s="51"/>
      <c r="X254" s="44"/>
      <c r="Y254" s="44"/>
      <c r="Z254" s="44"/>
    </row>
    <row r="255" spans="1:26" s="36" customFormat="1" ht="22.5" customHeight="1">
      <c r="A255" s="46" t="s">
        <v>32</v>
      </c>
      <c r="B255" s="106"/>
      <c r="C255" s="100" t="str">
        <f>IF($C254="","",VLOOKUP($C254,工事名!$B$2:$C$31,2,FALSE))</f>
        <v/>
      </c>
      <c r="D255" s="100"/>
      <c r="E255" s="100"/>
      <c r="F255" s="100"/>
      <c r="G255" s="100"/>
      <c r="H255" s="100"/>
      <c r="I255" s="106"/>
      <c r="J255" s="106"/>
      <c r="K255" s="106"/>
      <c r="L255" s="112"/>
      <c r="M255" s="286" t="s">
        <v>29</v>
      </c>
      <c r="N255" s="287"/>
      <c r="O255" s="288" t="str">
        <f>基本入力!C3</f>
        <v>御社名を正式名称で入力してください。</v>
      </c>
      <c r="P255" s="288"/>
      <c r="Q255" s="288"/>
      <c r="R255" s="288"/>
      <c r="S255" s="288"/>
      <c r="T255" s="288"/>
      <c r="U255" s="289"/>
      <c r="W255" s="113"/>
      <c r="X255" s="113"/>
      <c r="Y255" s="113"/>
      <c r="Z255" s="113"/>
    </row>
    <row r="256" spans="1:26" s="36" customFormat="1" ht="22.5" customHeight="1">
      <c r="A256" s="53" t="s">
        <v>31</v>
      </c>
      <c r="B256" s="106"/>
      <c r="C256" s="54" t="str">
        <f>IF($C254="","",VLOOKUP($C254,工事名!$B$2:$I$31,4,FALSE))</f>
        <v/>
      </c>
      <c r="D256" s="106"/>
      <c r="E256" s="55" t="str">
        <f>IF($C254="","",VLOOKUP($C254,工事名!$B$2:$E$31,3,FALSE))</f>
        <v/>
      </c>
      <c r="F256" s="114" t="s">
        <v>34</v>
      </c>
      <c r="G256" s="274"/>
      <c r="H256" s="275"/>
      <c r="I256" s="275"/>
      <c r="J256" s="275"/>
      <c r="K256" s="275"/>
      <c r="L256" s="276"/>
      <c r="M256" s="277"/>
      <c r="N256" s="278"/>
      <c r="O256" s="279" t="str">
        <f>基本入力!C4</f>
        <v>御社の代表取締役社長を入力してください。</v>
      </c>
      <c r="P256" s="279"/>
      <c r="Q256" s="279"/>
      <c r="R256" s="279"/>
      <c r="S256" s="279"/>
      <c r="T256" s="279"/>
      <c r="U256" s="280"/>
      <c r="W256" s="116"/>
    </row>
    <row r="257" spans="1:21" s="36" customFormat="1" ht="14.25" customHeight="1">
      <c r="C257" s="58" t="str">
        <f>IF($C254="","",VLOOKUP($C254,工事名!$B$2:$H$31,5,FALSE))</f>
        <v/>
      </c>
      <c r="D257" s="219" t="str">
        <f>IF($C254="","",VLOOKUP($C254,工事名!$B$2:$H$31,6,FALSE))</f>
        <v/>
      </c>
      <c r="E257" s="219"/>
      <c r="F257" s="219" t="str">
        <f>IF($C254="","",VLOOKUP($C254,工事名!$B$2:$H$31,7,FALSE))</f>
        <v/>
      </c>
      <c r="G257" s="219"/>
      <c r="H257" s="59"/>
      <c r="I257" s="59"/>
      <c r="J257" s="59"/>
      <c r="K257" s="59"/>
      <c r="L257" s="60"/>
      <c r="M257" s="281" t="s">
        <v>56</v>
      </c>
      <c r="N257" s="282"/>
      <c r="O257" s="283" t="str">
        <f>基本入力!C5</f>
        <v>電話番号入力</v>
      </c>
      <c r="P257" s="283"/>
      <c r="Q257" s="283"/>
      <c r="R257" s="284" t="s">
        <v>57</v>
      </c>
      <c r="S257" s="284"/>
      <c r="T257" s="283" t="str">
        <f>基本入力!C6</f>
        <v>FAX番号入力</v>
      </c>
      <c r="U257" s="285"/>
    </row>
    <row r="258" spans="1:21" s="36" customFormat="1" ht="7.5" customHeight="1" thickBot="1">
      <c r="A258" s="267"/>
      <c r="B258" s="267"/>
      <c r="C258" s="267"/>
      <c r="D258" s="267"/>
      <c r="E258" s="267"/>
      <c r="F258" s="267"/>
      <c r="G258" s="267"/>
      <c r="H258" s="267"/>
      <c r="I258" s="267"/>
      <c r="J258" s="267"/>
      <c r="K258" s="267"/>
      <c r="L258" s="267"/>
      <c r="M258" s="267"/>
      <c r="N258" s="267"/>
      <c r="O258" s="267"/>
      <c r="P258" s="267"/>
      <c r="Q258" s="267"/>
      <c r="R258" s="267"/>
      <c r="S258" s="267"/>
      <c r="T258" s="267"/>
      <c r="U258" s="267"/>
    </row>
    <row r="259" spans="1:21" s="36" customFormat="1" ht="18.75" customHeight="1" thickBot="1">
      <c r="A259" s="61" t="s">
        <v>35</v>
      </c>
      <c r="B259" s="268" t="s">
        <v>39</v>
      </c>
      <c r="C259" s="269"/>
      <c r="D259" s="270"/>
      <c r="E259" s="268" t="s">
        <v>40</v>
      </c>
      <c r="F259" s="269"/>
      <c r="G259" s="271"/>
      <c r="H259" s="62" t="s">
        <v>36</v>
      </c>
      <c r="I259" s="105" t="s">
        <v>37</v>
      </c>
      <c r="J259" s="268" t="s">
        <v>41</v>
      </c>
      <c r="K259" s="272"/>
      <c r="L259" s="272"/>
      <c r="M259" s="272"/>
      <c r="N259" s="268" t="s">
        <v>42</v>
      </c>
      <c r="O259" s="269"/>
      <c r="P259" s="269"/>
      <c r="Q259" s="269"/>
      <c r="R259" s="268" t="s">
        <v>43</v>
      </c>
      <c r="S259" s="269"/>
      <c r="T259" s="269"/>
      <c r="U259" s="273"/>
    </row>
    <row r="260" spans="1:21" s="36" customFormat="1" ht="18.75" customHeight="1" thickTop="1">
      <c r="A260" s="172"/>
      <c r="B260" s="259" t="s">
        <v>61</v>
      </c>
      <c r="C260" s="260"/>
      <c r="D260" s="260"/>
      <c r="E260" s="260"/>
      <c r="F260" s="260"/>
      <c r="G260" s="260"/>
      <c r="H260" s="108"/>
      <c r="I260" s="108"/>
      <c r="J260" s="261"/>
      <c r="K260" s="262"/>
      <c r="L260" s="262"/>
      <c r="M260" s="263"/>
      <c r="N260" s="264"/>
      <c r="O260" s="265"/>
      <c r="P260" s="265"/>
      <c r="Q260" s="266"/>
      <c r="R260" s="257" t="str">
        <f>IF(AND(J260="",N260=""),"",(J260*N260))</f>
        <v/>
      </c>
      <c r="S260" s="257"/>
      <c r="T260" s="257"/>
      <c r="U260" s="258"/>
    </row>
    <row r="261" spans="1:21" s="36" customFormat="1" ht="18.75" customHeight="1">
      <c r="A261" s="173"/>
      <c r="B261" s="242"/>
      <c r="C261" s="242"/>
      <c r="D261" s="242"/>
      <c r="E261" s="242"/>
      <c r="F261" s="242"/>
      <c r="G261" s="242"/>
      <c r="H261" s="104"/>
      <c r="I261" s="104"/>
      <c r="J261" s="243"/>
      <c r="K261" s="243"/>
      <c r="L261" s="243"/>
      <c r="M261" s="243"/>
      <c r="N261" s="244"/>
      <c r="O261" s="244"/>
      <c r="P261" s="244"/>
      <c r="Q261" s="244"/>
      <c r="R261" s="240" t="str">
        <f t="shared" ref="R261:R275" si="9">IF(AND(J261="",N261=""),"",(J261*N261))</f>
        <v/>
      </c>
      <c r="S261" s="240"/>
      <c r="T261" s="240"/>
      <c r="U261" s="241"/>
    </row>
    <row r="262" spans="1:21" s="36" customFormat="1" ht="18.75" customHeight="1">
      <c r="A262" s="173"/>
      <c r="B262" s="242"/>
      <c r="C262" s="242"/>
      <c r="D262" s="242"/>
      <c r="E262" s="242"/>
      <c r="F262" s="242"/>
      <c r="G262" s="242"/>
      <c r="H262" s="104"/>
      <c r="I262" s="104"/>
      <c r="J262" s="243"/>
      <c r="K262" s="243"/>
      <c r="L262" s="243"/>
      <c r="M262" s="243"/>
      <c r="N262" s="244"/>
      <c r="O262" s="244"/>
      <c r="P262" s="244"/>
      <c r="Q262" s="244"/>
      <c r="R262" s="240" t="str">
        <f t="shared" si="9"/>
        <v/>
      </c>
      <c r="S262" s="240"/>
      <c r="T262" s="240"/>
      <c r="U262" s="241"/>
    </row>
    <row r="263" spans="1:21" s="36" customFormat="1" ht="18.75" customHeight="1">
      <c r="A263" s="173"/>
      <c r="B263" s="242"/>
      <c r="C263" s="242"/>
      <c r="D263" s="242"/>
      <c r="E263" s="242"/>
      <c r="F263" s="242"/>
      <c r="G263" s="242"/>
      <c r="H263" s="104"/>
      <c r="I263" s="104"/>
      <c r="J263" s="243"/>
      <c r="K263" s="243"/>
      <c r="L263" s="243"/>
      <c r="M263" s="243"/>
      <c r="N263" s="244"/>
      <c r="O263" s="244"/>
      <c r="P263" s="244"/>
      <c r="Q263" s="244"/>
      <c r="R263" s="240" t="str">
        <f t="shared" si="9"/>
        <v/>
      </c>
      <c r="S263" s="240"/>
      <c r="T263" s="240"/>
      <c r="U263" s="241"/>
    </row>
    <row r="264" spans="1:21" s="36" customFormat="1" ht="18.75" customHeight="1">
      <c r="A264" s="173"/>
      <c r="B264" s="242"/>
      <c r="C264" s="242"/>
      <c r="D264" s="242"/>
      <c r="E264" s="242"/>
      <c r="F264" s="242"/>
      <c r="G264" s="242"/>
      <c r="H264" s="104"/>
      <c r="I264" s="104"/>
      <c r="J264" s="243"/>
      <c r="K264" s="243"/>
      <c r="L264" s="243"/>
      <c r="M264" s="243"/>
      <c r="N264" s="244"/>
      <c r="O264" s="244"/>
      <c r="P264" s="244"/>
      <c r="Q264" s="244"/>
      <c r="R264" s="240" t="str">
        <f t="shared" si="9"/>
        <v/>
      </c>
      <c r="S264" s="240"/>
      <c r="T264" s="240"/>
      <c r="U264" s="241"/>
    </row>
    <row r="265" spans="1:21" s="36" customFormat="1" ht="18.75" customHeight="1">
      <c r="A265" s="173"/>
      <c r="B265" s="242"/>
      <c r="C265" s="242"/>
      <c r="D265" s="242"/>
      <c r="E265" s="242"/>
      <c r="F265" s="242"/>
      <c r="G265" s="242"/>
      <c r="H265" s="104"/>
      <c r="I265" s="104"/>
      <c r="J265" s="243"/>
      <c r="K265" s="243"/>
      <c r="L265" s="243"/>
      <c r="M265" s="243"/>
      <c r="N265" s="244"/>
      <c r="O265" s="244"/>
      <c r="P265" s="244"/>
      <c r="Q265" s="244"/>
      <c r="R265" s="240" t="str">
        <f t="shared" si="9"/>
        <v/>
      </c>
      <c r="S265" s="240"/>
      <c r="T265" s="240"/>
      <c r="U265" s="241"/>
    </row>
    <row r="266" spans="1:21" s="36" customFormat="1" ht="18.75" customHeight="1">
      <c r="A266" s="173"/>
      <c r="B266" s="242"/>
      <c r="C266" s="242"/>
      <c r="D266" s="242"/>
      <c r="E266" s="242"/>
      <c r="F266" s="242"/>
      <c r="G266" s="242"/>
      <c r="H266" s="104"/>
      <c r="I266" s="104"/>
      <c r="J266" s="243"/>
      <c r="K266" s="243"/>
      <c r="L266" s="243"/>
      <c r="M266" s="243"/>
      <c r="N266" s="244"/>
      <c r="O266" s="244"/>
      <c r="P266" s="244"/>
      <c r="Q266" s="244"/>
      <c r="R266" s="240" t="str">
        <f t="shared" si="9"/>
        <v/>
      </c>
      <c r="S266" s="240"/>
      <c r="T266" s="240"/>
      <c r="U266" s="241"/>
    </row>
    <row r="267" spans="1:21" s="36" customFormat="1" ht="18.75" customHeight="1">
      <c r="A267" s="173"/>
      <c r="B267" s="242"/>
      <c r="C267" s="242"/>
      <c r="D267" s="242"/>
      <c r="E267" s="242"/>
      <c r="F267" s="242"/>
      <c r="G267" s="242"/>
      <c r="H267" s="104"/>
      <c r="I267" s="104"/>
      <c r="J267" s="243"/>
      <c r="K267" s="243"/>
      <c r="L267" s="243"/>
      <c r="M267" s="243"/>
      <c r="N267" s="244"/>
      <c r="O267" s="244"/>
      <c r="P267" s="244"/>
      <c r="Q267" s="244"/>
      <c r="R267" s="240" t="str">
        <f t="shared" si="9"/>
        <v/>
      </c>
      <c r="S267" s="240"/>
      <c r="T267" s="240"/>
      <c r="U267" s="241"/>
    </row>
    <row r="268" spans="1:21" s="36" customFormat="1" ht="18.75" customHeight="1">
      <c r="A268" s="173"/>
      <c r="B268" s="242"/>
      <c r="C268" s="242"/>
      <c r="D268" s="242"/>
      <c r="E268" s="242"/>
      <c r="F268" s="242"/>
      <c r="G268" s="242"/>
      <c r="H268" s="104"/>
      <c r="I268" s="104"/>
      <c r="J268" s="243"/>
      <c r="K268" s="243"/>
      <c r="L268" s="243"/>
      <c r="M268" s="243"/>
      <c r="N268" s="244"/>
      <c r="O268" s="244"/>
      <c r="P268" s="244"/>
      <c r="Q268" s="244"/>
      <c r="R268" s="240" t="str">
        <f t="shared" si="9"/>
        <v/>
      </c>
      <c r="S268" s="240"/>
      <c r="T268" s="240"/>
      <c r="U268" s="241"/>
    </row>
    <row r="269" spans="1:21" s="36" customFormat="1" ht="18.75" customHeight="1">
      <c r="A269" s="173"/>
      <c r="B269" s="248"/>
      <c r="C269" s="249"/>
      <c r="D269" s="250"/>
      <c r="E269" s="248"/>
      <c r="F269" s="249"/>
      <c r="G269" s="250"/>
      <c r="H269" s="104"/>
      <c r="I269" s="104"/>
      <c r="J269" s="251"/>
      <c r="K269" s="252"/>
      <c r="L269" s="252"/>
      <c r="M269" s="253"/>
      <c r="N269" s="254"/>
      <c r="O269" s="255"/>
      <c r="P269" s="255"/>
      <c r="Q269" s="256"/>
      <c r="R269" s="240" t="str">
        <f t="shared" si="9"/>
        <v/>
      </c>
      <c r="S269" s="240"/>
      <c r="T269" s="240"/>
      <c r="U269" s="241"/>
    </row>
    <row r="270" spans="1:21" s="36" customFormat="1" ht="18.75" customHeight="1">
      <c r="A270" s="173"/>
      <c r="B270" s="248"/>
      <c r="C270" s="249"/>
      <c r="D270" s="250"/>
      <c r="E270" s="248"/>
      <c r="F270" s="249"/>
      <c r="G270" s="250"/>
      <c r="H270" s="104"/>
      <c r="I270" s="104"/>
      <c r="J270" s="251"/>
      <c r="K270" s="252"/>
      <c r="L270" s="252"/>
      <c r="M270" s="253"/>
      <c r="N270" s="254"/>
      <c r="O270" s="255"/>
      <c r="P270" s="255"/>
      <c r="Q270" s="256"/>
      <c r="R270" s="245" t="str">
        <f t="shared" si="9"/>
        <v/>
      </c>
      <c r="S270" s="246"/>
      <c r="T270" s="246"/>
      <c r="U270" s="247"/>
    </row>
    <row r="271" spans="1:21" s="36" customFormat="1" ht="18.75" customHeight="1">
      <c r="A271" s="173"/>
      <c r="B271" s="242"/>
      <c r="C271" s="242"/>
      <c r="D271" s="242"/>
      <c r="E271" s="242"/>
      <c r="F271" s="242"/>
      <c r="G271" s="242"/>
      <c r="H271" s="104"/>
      <c r="I271" s="104"/>
      <c r="J271" s="243"/>
      <c r="K271" s="243"/>
      <c r="L271" s="243"/>
      <c r="M271" s="243"/>
      <c r="N271" s="244"/>
      <c r="O271" s="244"/>
      <c r="P271" s="244"/>
      <c r="Q271" s="244"/>
      <c r="R271" s="240" t="str">
        <f t="shared" si="9"/>
        <v/>
      </c>
      <c r="S271" s="240"/>
      <c r="T271" s="240"/>
      <c r="U271" s="241"/>
    </row>
    <row r="272" spans="1:21" s="36" customFormat="1" ht="18.75" customHeight="1">
      <c r="A272" s="173"/>
      <c r="B272" s="242"/>
      <c r="C272" s="242"/>
      <c r="D272" s="242"/>
      <c r="E272" s="242"/>
      <c r="F272" s="242"/>
      <c r="G272" s="242"/>
      <c r="H272" s="104"/>
      <c r="I272" s="104"/>
      <c r="J272" s="243"/>
      <c r="K272" s="243"/>
      <c r="L272" s="243"/>
      <c r="M272" s="243"/>
      <c r="N272" s="244"/>
      <c r="O272" s="244"/>
      <c r="P272" s="244"/>
      <c r="Q272" s="244"/>
      <c r="R272" s="240" t="str">
        <f t="shared" si="9"/>
        <v/>
      </c>
      <c r="S272" s="240"/>
      <c r="T272" s="240"/>
      <c r="U272" s="241"/>
    </row>
    <row r="273" spans="1:26" s="36" customFormat="1" ht="18.75" customHeight="1">
      <c r="A273" s="173"/>
      <c r="B273" s="242"/>
      <c r="C273" s="242"/>
      <c r="D273" s="242"/>
      <c r="E273" s="242"/>
      <c r="F273" s="242"/>
      <c r="G273" s="242"/>
      <c r="H273" s="104"/>
      <c r="I273" s="104"/>
      <c r="J273" s="243"/>
      <c r="K273" s="243"/>
      <c r="L273" s="243"/>
      <c r="M273" s="243"/>
      <c r="N273" s="244"/>
      <c r="O273" s="244"/>
      <c r="P273" s="244"/>
      <c r="Q273" s="244"/>
      <c r="R273" s="240" t="str">
        <f t="shared" si="9"/>
        <v/>
      </c>
      <c r="S273" s="240"/>
      <c r="T273" s="240"/>
      <c r="U273" s="241"/>
    </row>
    <row r="274" spans="1:26" s="36" customFormat="1" ht="18.75" customHeight="1">
      <c r="A274" s="173"/>
      <c r="B274" s="242"/>
      <c r="C274" s="242"/>
      <c r="D274" s="242"/>
      <c r="E274" s="242"/>
      <c r="F274" s="242"/>
      <c r="G274" s="242"/>
      <c r="H274" s="104"/>
      <c r="I274" s="104"/>
      <c r="J274" s="243"/>
      <c r="K274" s="243"/>
      <c r="L274" s="243"/>
      <c r="M274" s="243"/>
      <c r="N274" s="244"/>
      <c r="O274" s="244"/>
      <c r="P274" s="244"/>
      <c r="Q274" s="244"/>
      <c r="R274" s="240" t="str">
        <f t="shared" si="9"/>
        <v/>
      </c>
      <c r="S274" s="240"/>
      <c r="T274" s="240"/>
      <c r="U274" s="241"/>
    </row>
    <row r="275" spans="1:26" s="36" customFormat="1" ht="18.75" customHeight="1">
      <c r="A275" s="174"/>
      <c r="B275" s="242"/>
      <c r="C275" s="242"/>
      <c r="D275" s="242"/>
      <c r="E275" s="242"/>
      <c r="F275" s="242"/>
      <c r="G275" s="242"/>
      <c r="H275" s="104"/>
      <c r="I275" s="104"/>
      <c r="J275" s="243"/>
      <c r="K275" s="243"/>
      <c r="L275" s="243"/>
      <c r="M275" s="243"/>
      <c r="N275" s="244"/>
      <c r="O275" s="244"/>
      <c r="P275" s="244"/>
      <c r="Q275" s="244"/>
      <c r="R275" s="240" t="str">
        <f t="shared" si="9"/>
        <v/>
      </c>
      <c r="S275" s="240"/>
      <c r="T275" s="240"/>
      <c r="U275" s="241"/>
      <c r="Y275" s="66"/>
    </row>
    <row r="276" spans="1:26" s="36" customFormat="1" ht="18.75" customHeight="1">
      <c r="A276" s="67" t="s">
        <v>19</v>
      </c>
      <c r="B276" s="234"/>
      <c r="C276" s="235"/>
      <c r="D276" s="236"/>
      <c r="E276" s="234"/>
      <c r="F276" s="235"/>
      <c r="G276" s="236"/>
      <c r="H276" s="102"/>
      <c r="I276" s="102"/>
      <c r="J276" s="234"/>
      <c r="K276" s="235"/>
      <c r="L276" s="235"/>
      <c r="M276" s="236"/>
      <c r="N276" s="237"/>
      <c r="O276" s="238"/>
      <c r="P276" s="238"/>
      <c r="Q276" s="239"/>
      <c r="R276" s="226" t="str">
        <f>IF(AND(R260="",R275=""),"",SUM(R260:R275))</f>
        <v/>
      </c>
      <c r="S276" s="227"/>
      <c r="T276" s="227"/>
      <c r="U276" s="228"/>
      <c r="Y276" s="66"/>
    </row>
    <row r="277" spans="1:26" s="36" customFormat="1" ht="18.75" customHeight="1">
      <c r="A277" s="67" t="s">
        <v>49</v>
      </c>
      <c r="B277" s="229">
        <v>0.1</v>
      </c>
      <c r="C277" s="229"/>
      <c r="D277" s="229"/>
      <c r="E277" s="178" t="str">
        <f>IF(B277=0.08,"※消費税率は軽減税率適用による","")</f>
        <v/>
      </c>
      <c r="F277" s="176"/>
      <c r="G277" s="177"/>
      <c r="H277" s="175"/>
      <c r="I277" s="175"/>
      <c r="J277" s="230"/>
      <c r="K277" s="230"/>
      <c r="L277" s="230"/>
      <c r="M277" s="230"/>
      <c r="N277" s="231"/>
      <c r="O277" s="231"/>
      <c r="P277" s="231"/>
      <c r="Q277" s="231"/>
      <c r="R277" s="232" t="str">
        <f>IF(AND(R260="",R275=""),"",ROUNDDOWN(R276*B277,0))</f>
        <v/>
      </c>
      <c r="S277" s="232"/>
      <c r="T277" s="232"/>
      <c r="U277" s="233"/>
      <c r="Y277" s="66"/>
    </row>
    <row r="278" spans="1:26" s="36" customFormat="1" ht="18.75" customHeight="1" thickBot="1">
      <c r="A278" s="69" t="s">
        <v>11</v>
      </c>
      <c r="B278" s="223"/>
      <c r="C278" s="223"/>
      <c r="D278" s="223"/>
      <c r="E278" s="224"/>
      <c r="F278" s="224"/>
      <c r="G278" s="224"/>
      <c r="H278" s="103"/>
      <c r="I278" s="103"/>
      <c r="J278" s="224"/>
      <c r="K278" s="224"/>
      <c r="L278" s="224"/>
      <c r="M278" s="224"/>
      <c r="N278" s="225"/>
      <c r="O278" s="225"/>
      <c r="P278" s="225"/>
      <c r="Q278" s="225"/>
      <c r="R278" s="220" t="str">
        <f>IF(AND(R276="",R277=""),"",SUM(R276:R277))</f>
        <v/>
      </c>
      <c r="S278" s="220"/>
      <c r="T278" s="220"/>
      <c r="U278" s="221"/>
    </row>
    <row r="279" spans="1:26" ht="14.25" customHeight="1">
      <c r="A279" s="36"/>
      <c r="B279" s="222" t="s">
        <v>90</v>
      </c>
      <c r="C279" s="222"/>
      <c r="D279" s="222"/>
      <c r="E279" s="222"/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</row>
    <row r="280" spans="1:26" s="36" customFormat="1" ht="14.25" customHeight="1">
      <c r="A280" s="110" t="s">
        <v>44</v>
      </c>
      <c r="T280" s="37" t="s">
        <v>58</v>
      </c>
      <c r="U280" s="115">
        <v>10</v>
      </c>
    </row>
    <row r="281" spans="1:26" ht="14.25" customHeight="1">
      <c r="A281" s="39" t="e">
        <f>MATCH($C$99,基本入力!#REF!,FALSE)</f>
        <v>#REF!</v>
      </c>
      <c r="B281" s="275"/>
      <c r="C281" s="275"/>
      <c r="D281" s="275"/>
      <c r="E281" s="275"/>
      <c r="F281" s="275"/>
      <c r="G281" s="275"/>
      <c r="H281" s="275"/>
      <c r="I281" s="275"/>
      <c r="J281" s="275"/>
      <c r="K281" s="298" t="s">
        <v>27</v>
      </c>
      <c r="L281" s="301" t="s">
        <v>13</v>
      </c>
      <c r="M281" s="302"/>
      <c r="N281" s="301" t="s">
        <v>98</v>
      </c>
      <c r="O281" s="302"/>
      <c r="P281" s="117" t="s">
        <v>12</v>
      </c>
      <c r="Q281" s="301"/>
      <c r="R281" s="302"/>
      <c r="S281" s="301" t="s">
        <v>46</v>
      </c>
      <c r="T281" s="302"/>
      <c r="U281" s="41" t="s">
        <v>45</v>
      </c>
    </row>
    <row r="282" spans="1:26" s="44" customFormat="1" ht="21" customHeight="1">
      <c r="A282" s="303"/>
      <c r="B282" s="275"/>
      <c r="C282" s="275"/>
      <c r="D282" s="275"/>
      <c r="E282" s="275"/>
      <c r="F282" s="305" t="s">
        <v>30</v>
      </c>
      <c r="G282" s="306"/>
      <c r="H282" s="306"/>
      <c r="I282" s="306"/>
      <c r="J282" s="43"/>
      <c r="K282" s="299"/>
      <c r="L282" s="296"/>
      <c r="M282" s="296"/>
      <c r="N282" s="290"/>
      <c r="O282" s="290"/>
      <c r="P282" s="290"/>
      <c r="Q282" s="290"/>
      <c r="R282" s="290"/>
      <c r="S282" s="290"/>
      <c r="T282" s="290"/>
      <c r="U282" s="290"/>
    </row>
    <row r="283" spans="1:26" s="36" customFormat="1" ht="21" customHeight="1">
      <c r="A283" s="304"/>
      <c r="B283" s="304"/>
      <c r="C283" s="304"/>
      <c r="D283" s="304"/>
      <c r="E283" s="304"/>
      <c r="F283" s="307"/>
      <c r="G283" s="307"/>
      <c r="H283" s="307"/>
      <c r="I283" s="307"/>
      <c r="J283" s="107"/>
      <c r="K283" s="300"/>
      <c r="L283" s="297"/>
      <c r="M283" s="297"/>
      <c r="N283" s="291"/>
      <c r="O283" s="291"/>
      <c r="P283" s="291"/>
      <c r="Q283" s="291"/>
      <c r="R283" s="291"/>
      <c r="S283" s="291"/>
      <c r="T283" s="291"/>
      <c r="U283" s="291"/>
    </row>
    <row r="284" spans="1:26" s="36" customFormat="1" ht="17.25" customHeight="1">
      <c r="A284" s="88" t="s">
        <v>33</v>
      </c>
      <c r="B284" s="106"/>
      <c r="C284" s="48" t="str">
        <f>基本入力!C7</f>
        <v>000000</v>
      </c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</row>
    <row r="285" spans="1:26" s="36" customFormat="1" ht="22.5" customHeight="1">
      <c r="A285" s="46" t="s">
        <v>0</v>
      </c>
      <c r="B285" s="106"/>
      <c r="C285" s="49"/>
      <c r="D285" s="106"/>
      <c r="E285" s="106"/>
      <c r="F285" s="106"/>
      <c r="G285" s="106"/>
      <c r="H285" s="106"/>
      <c r="I285" s="106"/>
      <c r="J285" s="106"/>
      <c r="K285" s="106"/>
      <c r="L285" s="112"/>
      <c r="M285" s="292" t="s">
        <v>28</v>
      </c>
      <c r="N285" s="293"/>
      <c r="O285" s="294" t="str">
        <f>基本入力!C2</f>
        <v>住所を入力してください。</v>
      </c>
      <c r="P285" s="294"/>
      <c r="Q285" s="294"/>
      <c r="R285" s="294"/>
      <c r="S285" s="294"/>
      <c r="T285" s="294"/>
      <c r="U285" s="295"/>
      <c r="W285" s="51"/>
      <c r="X285" s="44"/>
      <c r="Y285" s="44"/>
      <c r="Z285" s="44"/>
    </row>
    <row r="286" spans="1:26" s="36" customFormat="1" ht="22.5" customHeight="1">
      <c r="A286" s="46" t="s">
        <v>32</v>
      </c>
      <c r="B286" s="106"/>
      <c r="C286" s="100" t="str">
        <f>IF($C285="","",VLOOKUP($C285,工事名!$B$2:$C$31,2,FALSE))</f>
        <v/>
      </c>
      <c r="D286" s="100"/>
      <c r="E286" s="100"/>
      <c r="F286" s="100"/>
      <c r="G286" s="100"/>
      <c r="H286" s="100"/>
      <c r="I286" s="106"/>
      <c r="J286" s="106"/>
      <c r="K286" s="106"/>
      <c r="L286" s="112"/>
      <c r="M286" s="286" t="s">
        <v>29</v>
      </c>
      <c r="N286" s="287"/>
      <c r="O286" s="288" t="str">
        <f>基本入力!C3</f>
        <v>御社名を正式名称で入力してください。</v>
      </c>
      <c r="P286" s="288"/>
      <c r="Q286" s="288"/>
      <c r="R286" s="288"/>
      <c r="S286" s="288"/>
      <c r="T286" s="288"/>
      <c r="U286" s="289"/>
      <c r="W286" s="113"/>
      <c r="X286" s="113"/>
      <c r="Y286" s="113"/>
      <c r="Z286" s="113"/>
    </row>
    <row r="287" spans="1:26" s="36" customFormat="1" ht="22.5" customHeight="1">
      <c r="A287" s="53" t="s">
        <v>31</v>
      </c>
      <c r="B287" s="106"/>
      <c r="C287" s="54" t="str">
        <f>IF($C285="","",VLOOKUP($C285,工事名!$B$2:$I$31,4,FALSE))</f>
        <v/>
      </c>
      <c r="D287" s="106"/>
      <c r="E287" s="55" t="str">
        <f>IF($C285="","",VLOOKUP($C285,工事名!$B$2:$E$31,3,FALSE))</f>
        <v/>
      </c>
      <c r="F287" s="114" t="s">
        <v>34</v>
      </c>
      <c r="G287" s="274"/>
      <c r="H287" s="275"/>
      <c r="I287" s="275"/>
      <c r="J287" s="275"/>
      <c r="K287" s="275"/>
      <c r="L287" s="276"/>
      <c r="M287" s="277"/>
      <c r="N287" s="278"/>
      <c r="O287" s="279" t="str">
        <f>基本入力!C4</f>
        <v>御社の代表取締役社長を入力してください。</v>
      </c>
      <c r="P287" s="279"/>
      <c r="Q287" s="279"/>
      <c r="R287" s="279"/>
      <c r="S287" s="279"/>
      <c r="T287" s="279"/>
      <c r="U287" s="280"/>
      <c r="W287" s="116"/>
    </row>
    <row r="288" spans="1:26" s="36" customFormat="1" ht="14.25" customHeight="1">
      <c r="C288" s="58" t="str">
        <f>IF($C285="","",VLOOKUP($C285,工事名!$B$2:$H$31,5,FALSE))</f>
        <v/>
      </c>
      <c r="D288" s="219" t="str">
        <f>IF($C285="","",VLOOKUP($C285,工事名!$B$2:$H$31,6,FALSE))</f>
        <v/>
      </c>
      <c r="E288" s="219"/>
      <c r="F288" s="219" t="str">
        <f>IF($C285="","",VLOOKUP($C285,工事名!$B$2:$H$31,7,FALSE))</f>
        <v/>
      </c>
      <c r="G288" s="219"/>
      <c r="H288" s="59"/>
      <c r="I288" s="59"/>
      <c r="J288" s="59"/>
      <c r="K288" s="59"/>
      <c r="L288" s="60"/>
      <c r="M288" s="281" t="s">
        <v>56</v>
      </c>
      <c r="N288" s="282"/>
      <c r="O288" s="283" t="str">
        <f>基本入力!C5</f>
        <v>電話番号入力</v>
      </c>
      <c r="P288" s="283"/>
      <c r="Q288" s="283"/>
      <c r="R288" s="284" t="s">
        <v>57</v>
      </c>
      <c r="S288" s="284"/>
      <c r="T288" s="283" t="str">
        <f>基本入力!C6</f>
        <v>FAX番号入力</v>
      </c>
      <c r="U288" s="285"/>
    </row>
    <row r="289" spans="1:21" s="36" customFormat="1" ht="7.5" customHeight="1" thickBot="1">
      <c r="A289" s="267"/>
      <c r="B289" s="267"/>
      <c r="C289" s="267"/>
      <c r="D289" s="267"/>
      <c r="E289" s="267"/>
      <c r="F289" s="267"/>
      <c r="G289" s="267"/>
      <c r="H289" s="267"/>
      <c r="I289" s="267"/>
      <c r="J289" s="267"/>
      <c r="K289" s="267"/>
      <c r="L289" s="267"/>
      <c r="M289" s="267"/>
      <c r="N289" s="267"/>
      <c r="O289" s="267"/>
      <c r="P289" s="267"/>
      <c r="Q289" s="267"/>
      <c r="R289" s="267"/>
      <c r="S289" s="267"/>
      <c r="T289" s="267"/>
      <c r="U289" s="267"/>
    </row>
    <row r="290" spans="1:21" s="36" customFormat="1" ht="18.75" customHeight="1" thickBot="1">
      <c r="A290" s="61" t="s">
        <v>35</v>
      </c>
      <c r="B290" s="268" t="s">
        <v>39</v>
      </c>
      <c r="C290" s="269"/>
      <c r="D290" s="270"/>
      <c r="E290" s="268" t="s">
        <v>40</v>
      </c>
      <c r="F290" s="269"/>
      <c r="G290" s="271"/>
      <c r="H290" s="62" t="s">
        <v>36</v>
      </c>
      <c r="I290" s="105" t="s">
        <v>37</v>
      </c>
      <c r="J290" s="268" t="s">
        <v>41</v>
      </c>
      <c r="K290" s="272"/>
      <c r="L290" s="272"/>
      <c r="M290" s="272"/>
      <c r="N290" s="268" t="s">
        <v>42</v>
      </c>
      <c r="O290" s="269"/>
      <c r="P290" s="269"/>
      <c r="Q290" s="269"/>
      <c r="R290" s="268" t="s">
        <v>43</v>
      </c>
      <c r="S290" s="269"/>
      <c r="T290" s="269"/>
      <c r="U290" s="273"/>
    </row>
    <row r="291" spans="1:21" s="36" customFormat="1" ht="18.75" customHeight="1" thickTop="1">
      <c r="A291" s="172"/>
      <c r="B291" s="259" t="s">
        <v>61</v>
      </c>
      <c r="C291" s="260"/>
      <c r="D291" s="260"/>
      <c r="E291" s="260"/>
      <c r="F291" s="260"/>
      <c r="G291" s="260"/>
      <c r="H291" s="108"/>
      <c r="I291" s="108"/>
      <c r="J291" s="261"/>
      <c r="K291" s="262"/>
      <c r="L291" s="262"/>
      <c r="M291" s="263"/>
      <c r="N291" s="264"/>
      <c r="O291" s="265"/>
      <c r="P291" s="265"/>
      <c r="Q291" s="266"/>
      <c r="R291" s="257" t="str">
        <f>IF(AND(J291="",N291=""),"",(J291*N291))</f>
        <v/>
      </c>
      <c r="S291" s="257"/>
      <c r="T291" s="257"/>
      <c r="U291" s="258"/>
    </row>
    <row r="292" spans="1:21" s="36" customFormat="1" ht="18.75" customHeight="1">
      <c r="A292" s="173"/>
      <c r="B292" s="242"/>
      <c r="C292" s="242"/>
      <c r="D292" s="242"/>
      <c r="E292" s="242"/>
      <c r="F292" s="242"/>
      <c r="G292" s="242"/>
      <c r="H292" s="104"/>
      <c r="I292" s="104"/>
      <c r="J292" s="243"/>
      <c r="K292" s="243"/>
      <c r="L292" s="243"/>
      <c r="M292" s="243"/>
      <c r="N292" s="244"/>
      <c r="O292" s="244"/>
      <c r="P292" s="244"/>
      <c r="Q292" s="244"/>
      <c r="R292" s="240" t="str">
        <f t="shared" ref="R292:R306" si="10">IF(AND(J292="",N292=""),"",(J292*N292))</f>
        <v/>
      </c>
      <c r="S292" s="240"/>
      <c r="T292" s="240"/>
      <c r="U292" s="241"/>
    </row>
    <row r="293" spans="1:21" s="36" customFormat="1" ht="18.75" customHeight="1">
      <c r="A293" s="173"/>
      <c r="B293" s="242"/>
      <c r="C293" s="242"/>
      <c r="D293" s="242"/>
      <c r="E293" s="242"/>
      <c r="F293" s="242"/>
      <c r="G293" s="242"/>
      <c r="H293" s="104"/>
      <c r="I293" s="104"/>
      <c r="J293" s="243"/>
      <c r="K293" s="243"/>
      <c r="L293" s="243"/>
      <c r="M293" s="243"/>
      <c r="N293" s="244"/>
      <c r="O293" s="244"/>
      <c r="P293" s="244"/>
      <c r="Q293" s="244"/>
      <c r="R293" s="240" t="str">
        <f t="shared" si="10"/>
        <v/>
      </c>
      <c r="S293" s="240"/>
      <c r="T293" s="240"/>
      <c r="U293" s="241"/>
    </row>
    <row r="294" spans="1:21" s="36" customFormat="1" ht="18.75" customHeight="1">
      <c r="A294" s="173"/>
      <c r="B294" s="242"/>
      <c r="C294" s="242"/>
      <c r="D294" s="242"/>
      <c r="E294" s="242"/>
      <c r="F294" s="242"/>
      <c r="G294" s="242"/>
      <c r="H294" s="104"/>
      <c r="I294" s="104"/>
      <c r="J294" s="243"/>
      <c r="K294" s="243"/>
      <c r="L294" s="243"/>
      <c r="M294" s="243"/>
      <c r="N294" s="244"/>
      <c r="O294" s="244"/>
      <c r="P294" s="244"/>
      <c r="Q294" s="244"/>
      <c r="R294" s="240" t="str">
        <f t="shared" si="10"/>
        <v/>
      </c>
      <c r="S294" s="240"/>
      <c r="T294" s="240"/>
      <c r="U294" s="241"/>
    </row>
    <row r="295" spans="1:21" s="36" customFormat="1" ht="18.75" customHeight="1">
      <c r="A295" s="173"/>
      <c r="B295" s="242"/>
      <c r="C295" s="242"/>
      <c r="D295" s="242"/>
      <c r="E295" s="242"/>
      <c r="F295" s="242"/>
      <c r="G295" s="242"/>
      <c r="H295" s="104"/>
      <c r="I295" s="104"/>
      <c r="J295" s="243"/>
      <c r="K295" s="243"/>
      <c r="L295" s="243"/>
      <c r="M295" s="243"/>
      <c r="N295" s="244"/>
      <c r="O295" s="244"/>
      <c r="P295" s="244"/>
      <c r="Q295" s="244"/>
      <c r="R295" s="240" t="str">
        <f t="shared" si="10"/>
        <v/>
      </c>
      <c r="S295" s="240"/>
      <c r="T295" s="240"/>
      <c r="U295" s="241"/>
    </row>
    <row r="296" spans="1:21" s="36" customFormat="1" ht="18.75" customHeight="1">
      <c r="A296" s="173"/>
      <c r="B296" s="242"/>
      <c r="C296" s="242"/>
      <c r="D296" s="242"/>
      <c r="E296" s="242"/>
      <c r="F296" s="242"/>
      <c r="G296" s="242"/>
      <c r="H296" s="104"/>
      <c r="I296" s="104"/>
      <c r="J296" s="243"/>
      <c r="K296" s="243"/>
      <c r="L296" s="243"/>
      <c r="M296" s="243"/>
      <c r="N296" s="244"/>
      <c r="O296" s="244"/>
      <c r="P296" s="244"/>
      <c r="Q296" s="244"/>
      <c r="R296" s="240" t="str">
        <f t="shared" si="10"/>
        <v/>
      </c>
      <c r="S296" s="240"/>
      <c r="T296" s="240"/>
      <c r="U296" s="241"/>
    </row>
    <row r="297" spans="1:21" s="36" customFormat="1" ht="18.75" customHeight="1">
      <c r="A297" s="173"/>
      <c r="B297" s="242"/>
      <c r="C297" s="242"/>
      <c r="D297" s="242"/>
      <c r="E297" s="242"/>
      <c r="F297" s="242"/>
      <c r="G297" s="242"/>
      <c r="H297" s="104"/>
      <c r="I297" s="104"/>
      <c r="J297" s="243"/>
      <c r="K297" s="243"/>
      <c r="L297" s="243"/>
      <c r="M297" s="243"/>
      <c r="N297" s="244"/>
      <c r="O297" s="244"/>
      <c r="P297" s="244"/>
      <c r="Q297" s="244"/>
      <c r="R297" s="240" t="str">
        <f t="shared" si="10"/>
        <v/>
      </c>
      <c r="S297" s="240"/>
      <c r="T297" s="240"/>
      <c r="U297" s="241"/>
    </row>
    <row r="298" spans="1:21" s="36" customFormat="1" ht="18.75" customHeight="1">
      <c r="A298" s="173"/>
      <c r="B298" s="242"/>
      <c r="C298" s="242"/>
      <c r="D298" s="242"/>
      <c r="E298" s="242"/>
      <c r="F298" s="242"/>
      <c r="G298" s="242"/>
      <c r="H298" s="104"/>
      <c r="I298" s="104"/>
      <c r="J298" s="243"/>
      <c r="K298" s="243"/>
      <c r="L298" s="243"/>
      <c r="M298" s="243"/>
      <c r="N298" s="244"/>
      <c r="O298" s="244"/>
      <c r="P298" s="244"/>
      <c r="Q298" s="244"/>
      <c r="R298" s="240" t="str">
        <f t="shared" si="10"/>
        <v/>
      </c>
      <c r="S298" s="240"/>
      <c r="T298" s="240"/>
      <c r="U298" s="241"/>
    </row>
    <row r="299" spans="1:21" s="36" customFormat="1" ht="18.75" customHeight="1">
      <c r="A299" s="173"/>
      <c r="B299" s="242"/>
      <c r="C299" s="242"/>
      <c r="D299" s="242"/>
      <c r="E299" s="242"/>
      <c r="F299" s="242"/>
      <c r="G299" s="242"/>
      <c r="H299" s="104"/>
      <c r="I299" s="104"/>
      <c r="J299" s="243"/>
      <c r="K299" s="243"/>
      <c r="L299" s="243"/>
      <c r="M299" s="243"/>
      <c r="N299" s="244"/>
      <c r="O299" s="244"/>
      <c r="P299" s="244"/>
      <c r="Q299" s="244"/>
      <c r="R299" s="240" t="str">
        <f t="shared" si="10"/>
        <v/>
      </c>
      <c r="S299" s="240"/>
      <c r="T299" s="240"/>
      <c r="U299" s="241"/>
    </row>
    <row r="300" spans="1:21" s="36" customFormat="1" ht="18.75" customHeight="1">
      <c r="A300" s="173"/>
      <c r="B300" s="248"/>
      <c r="C300" s="249"/>
      <c r="D300" s="250"/>
      <c r="E300" s="248"/>
      <c r="F300" s="249"/>
      <c r="G300" s="250"/>
      <c r="H300" s="104"/>
      <c r="I300" s="104"/>
      <c r="J300" s="251"/>
      <c r="K300" s="252"/>
      <c r="L300" s="252"/>
      <c r="M300" s="253"/>
      <c r="N300" s="254"/>
      <c r="O300" s="255"/>
      <c r="P300" s="255"/>
      <c r="Q300" s="256"/>
      <c r="R300" s="240" t="str">
        <f t="shared" si="10"/>
        <v/>
      </c>
      <c r="S300" s="240"/>
      <c r="T300" s="240"/>
      <c r="U300" s="241"/>
    </row>
    <row r="301" spans="1:21" s="36" customFormat="1" ht="18.75" customHeight="1">
      <c r="A301" s="173"/>
      <c r="B301" s="248"/>
      <c r="C301" s="249"/>
      <c r="D301" s="250"/>
      <c r="E301" s="248"/>
      <c r="F301" s="249"/>
      <c r="G301" s="250"/>
      <c r="H301" s="104"/>
      <c r="I301" s="104"/>
      <c r="J301" s="251"/>
      <c r="K301" s="252"/>
      <c r="L301" s="252"/>
      <c r="M301" s="253"/>
      <c r="N301" s="254"/>
      <c r="O301" s="255"/>
      <c r="P301" s="255"/>
      <c r="Q301" s="256"/>
      <c r="R301" s="245" t="str">
        <f t="shared" si="10"/>
        <v/>
      </c>
      <c r="S301" s="246"/>
      <c r="T301" s="246"/>
      <c r="U301" s="247"/>
    </row>
    <row r="302" spans="1:21" s="36" customFormat="1" ht="18.75" customHeight="1">
      <c r="A302" s="173"/>
      <c r="B302" s="242"/>
      <c r="C302" s="242"/>
      <c r="D302" s="242"/>
      <c r="E302" s="242"/>
      <c r="F302" s="242"/>
      <c r="G302" s="242"/>
      <c r="H302" s="104"/>
      <c r="I302" s="104"/>
      <c r="J302" s="243"/>
      <c r="K302" s="243"/>
      <c r="L302" s="243"/>
      <c r="M302" s="243"/>
      <c r="N302" s="244"/>
      <c r="O302" s="244"/>
      <c r="P302" s="244"/>
      <c r="Q302" s="244"/>
      <c r="R302" s="240" t="str">
        <f t="shared" si="10"/>
        <v/>
      </c>
      <c r="S302" s="240"/>
      <c r="T302" s="240"/>
      <c r="U302" s="241"/>
    </row>
    <row r="303" spans="1:21" s="36" customFormat="1" ht="18.75" customHeight="1">
      <c r="A303" s="173"/>
      <c r="B303" s="242"/>
      <c r="C303" s="242"/>
      <c r="D303" s="242"/>
      <c r="E303" s="242"/>
      <c r="F303" s="242"/>
      <c r="G303" s="242"/>
      <c r="H303" s="104"/>
      <c r="I303" s="104"/>
      <c r="J303" s="243"/>
      <c r="K303" s="243"/>
      <c r="L303" s="243"/>
      <c r="M303" s="243"/>
      <c r="N303" s="244"/>
      <c r="O303" s="244"/>
      <c r="P303" s="244"/>
      <c r="Q303" s="244"/>
      <c r="R303" s="240" t="str">
        <f t="shared" si="10"/>
        <v/>
      </c>
      <c r="S303" s="240"/>
      <c r="T303" s="240"/>
      <c r="U303" s="241"/>
    </row>
    <row r="304" spans="1:21" s="36" customFormat="1" ht="18.75" customHeight="1">
      <c r="A304" s="173"/>
      <c r="B304" s="242"/>
      <c r="C304" s="242"/>
      <c r="D304" s="242"/>
      <c r="E304" s="242"/>
      <c r="F304" s="242"/>
      <c r="G304" s="242"/>
      <c r="H304" s="104"/>
      <c r="I304" s="104"/>
      <c r="J304" s="243"/>
      <c r="K304" s="243"/>
      <c r="L304" s="243"/>
      <c r="M304" s="243"/>
      <c r="N304" s="244"/>
      <c r="O304" s="244"/>
      <c r="P304" s="244"/>
      <c r="Q304" s="244"/>
      <c r="R304" s="240" t="str">
        <f t="shared" si="10"/>
        <v/>
      </c>
      <c r="S304" s="240"/>
      <c r="T304" s="240"/>
      <c r="U304" s="241"/>
    </row>
    <row r="305" spans="1:25" s="36" customFormat="1" ht="18.75" customHeight="1">
      <c r="A305" s="173"/>
      <c r="B305" s="242"/>
      <c r="C305" s="242"/>
      <c r="D305" s="242"/>
      <c r="E305" s="242"/>
      <c r="F305" s="242"/>
      <c r="G305" s="242"/>
      <c r="H305" s="104"/>
      <c r="I305" s="104"/>
      <c r="J305" s="243"/>
      <c r="K305" s="243"/>
      <c r="L305" s="243"/>
      <c r="M305" s="243"/>
      <c r="N305" s="244"/>
      <c r="O305" s="244"/>
      <c r="P305" s="244"/>
      <c r="Q305" s="244"/>
      <c r="R305" s="240" t="str">
        <f t="shared" si="10"/>
        <v/>
      </c>
      <c r="S305" s="240"/>
      <c r="T305" s="240"/>
      <c r="U305" s="241"/>
    </row>
    <row r="306" spans="1:25" s="36" customFormat="1" ht="18.75" customHeight="1">
      <c r="A306" s="174"/>
      <c r="B306" s="242"/>
      <c r="C306" s="242"/>
      <c r="D306" s="242"/>
      <c r="E306" s="242"/>
      <c r="F306" s="242"/>
      <c r="G306" s="242"/>
      <c r="H306" s="104"/>
      <c r="I306" s="104"/>
      <c r="J306" s="243"/>
      <c r="K306" s="243"/>
      <c r="L306" s="243"/>
      <c r="M306" s="243"/>
      <c r="N306" s="244"/>
      <c r="O306" s="244"/>
      <c r="P306" s="244"/>
      <c r="Q306" s="244"/>
      <c r="R306" s="240" t="str">
        <f t="shared" si="10"/>
        <v/>
      </c>
      <c r="S306" s="240"/>
      <c r="T306" s="240"/>
      <c r="U306" s="241"/>
      <c r="Y306" s="66"/>
    </row>
    <row r="307" spans="1:25" s="36" customFormat="1" ht="18.75" customHeight="1">
      <c r="A307" s="67" t="s">
        <v>19</v>
      </c>
      <c r="B307" s="234"/>
      <c r="C307" s="235"/>
      <c r="D307" s="236"/>
      <c r="E307" s="234"/>
      <c r="F307" s="235"/>
      <c r="G307" s="236"/>
      <c r="H307" s="102"/>
      <c r="I307" s="102"/>
      <c r="J307" s="234"/>
      <c r="K307" s="235"/>
      <c r="L307" s="235"/>
      <c r="M307" s="236"/>
      <c r="N307" s="237"/>
      <c r="O307" s="238"/>
      <c r="P307" s="238"/>
      <c r="Q307" s="239"/>
      <c r="R307" s="226" t="str">
        <f>IF(AND(R291="",R306=""),"",SUM(R291:R306))</f>
        <v/>
      </c>
      <c r="S307" s="227"/>
      <c r="T307" s="227"/>
      <c r="U307" s="228"/>
      <c r="Y307" s="66"/>
    </row>
    <row r="308" spans="1:25" s="36" customFormat="1" ht="18.75" customHeight="1">
      <c r="A308" s="67" t="s">
        <v>49</v>
      </c>
      <c r="B308" s="229">
        <v>0.1</v>
      </c>
      <c r="C308" s="229"/>
      <c r="D308" s="229"/>
      <c r="E308" s="178" t="str">
        <f>IF(B308=0.08,"※消費税率は軽減税率適用による","")</f>
        <v/>
      </c>
      <c r="F308" s="176"/>
      <c r="G308" s="177"/>
      <c r="H308" s="175"/>
      <c r="I308" s="175"/>
      <c r="J308" s="230"/>
      <c r="K308" s="230"/>
      <c r="L308" s="230"/>
      <c r="M308" s="230"/>
      <c r="N308" s="231"/>
      <c r="O308" s="231"/>
      <c r="P308" s="231"/>
      <c r="Q308" s="231"/>
      <c r="R308" s="232" t="str">
        <f>IF(AND(R291="",R306=""),"",ROUNDDOWN(R307*B308,0))</f>
        <v/>
      </c>
      <c r="S308" s="232"/>
      <c r="T308" s="232"/>
      <c r="U308" s="233"/>
      <c r="Y308" s="66"/>
    </row>
    <row r="309" spans="1:25" s="36" customFormat="1" ht="18.75" customHeight="1" thickBot="1">
      <c r="A309" s="69" t="s">
        <v>11</v>
      </c>
      <c r="B309" s="223"/>
      <c r="C309" s="223"/>
      <c r="D309" s="223"/>
      <c r="E309" s="224"/>
      <c r="F309" s="224"/>
      <c r="G309" s="224"/>
      <c r="H309" s="103"/>
      <c r="I309" s="103"/>
      <c r="J309" s="224"/>
      <c r="K309" s="224"/>
      <c r="L309" s="224"/>
      <c r="M309" s="224"/>
      <c r="N309" s="225"/>
      <c r="O309" s="225"/>
      <c r="P309" s="225"/>
      <c r="Q309" s="225"/>
      <c r="R309" s="220" t="str">
        <f>IF(AND(R307="",R308=""),"",SUM(R307:R308))</f>
        <v/>
      </c>
      <c r="S309" s="220"/>
      <c r="T309" s="220"/>
      <c r="U309" s="221"/>
    </row>
    <row r="310" spans="1:25" ht="14.25" customHeight="1">
      <c r="A310" s="36"/>
      <c r="B310" s="222" t="s">
        <v>90</v>
      </c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</row>
  </sheetData>
  <sheetProtection sheet="1" formatCells="0"/>
  <mergeCells count="1280">
    <mergeCell ref="R22:U22"/>
    <mergeCell ref="N22:Q22"/>
    <mergeCell ref="J22:M22"/>
    <mergeCell ref="E22:G22"/>
    <mergeCell ref="B22:D22"/>
    <mergeCell ref="N213:Q213"/>
    <mergeCell ref="R213:U213"/>
    <mergeCell ref="J208:M208"/>
    <mergeCell ref="N208:Q208"/>
    <mergeCell ref="R214:U214"/>
    <mergeCell ref="B215:D215"/>
    <mergeCell ref="J215:M215"/>
    <mergeCell ref="N215:Q215"/>
    <mergeCell ref="R215:U215"/>
    <mergeCell ref="B214:D214"/>
    <mergeCell ref="E214:G214"/>
    <mergeCell ref="J214:M214"/>
    <mergeCell ref="N214:Q214"/>
    <mergeCell ref="R204:U204"/>
    <mergeCell ref="B205:D205"/>
    <mergeCell ref="E205:G205"/>
    <mergeCell ref="J205:M205"/>
    <mergeCell ref="N205:Q205"/>
    <mergeCell ref="R205:U205"/>
    <mergeCell ref="B204:D204"/>
    <mergeCell ref="E204:G204"/>
    <mergeCell ref="J204:M204"/>
    <mergeCell ref="N204:Q204"/>
    <mergeCell ref="R206:U206"/>
    <mergeCell ref="B207:D207"/>
    <mergeCell ref="E207:G207"/>
    <mergeCell ref="J207:M207"/>
    <mergeCell ref="R216:U216"/>
    <mergeCell ref="B217:U217"/>
    <mergeCell ref="B216:D216"/>
    <mergeCell ref="E216:G216"/>
    <mergeCell ref="J216:M216"/>
    <mergeCell ref="N216:Q216"/>
    <mergeCell ref="R210:U210"/>
    <mergeCell ref="B211:D211"/>
    <mergeCell ref="E211:G211"/>
    <mergeCell ref="J211:M211"/>
    <mergeCell ref="N211:Q211"/>
    <mergeCell ref="R211:U211"/>
    <mergeCell ref="B210:D210"/>
    <mergeCell ref="E210:G210"/>
    <mergeCell ref="J210:M210"/>
    <mergeCell ref="N210:Q210"/>
    <mergeCell ref="R212:U212"/>
    <mergeCell ref="B213:D213"/>
    <mergeCell ref="E213:G213"/>
    <mergeCell ref="J213:M213"/>
    <mergeCell ref="B212:D212"/>
    <mergeCell ref="E212:G212"/>
    <mergeCell ref="J212:M212"/>
    <mergeCell ref="N212:Q212"/>
    <mergeCell ref="N207:Q207"/>
    <mergeCell ref="R207:U207"/>
    <mergeCell ref="B206:D206"/>
    <mergeCell ref="E206:G206"/>
    <mergeCell ref="J206:M206"/>
    <mergeCell ref="N206:Q206"/>
    <mergeCell ref="R208:U208"/>
    <mergeCell ref="B209:D209"/>
    <mergeCell ref="E209:G209"/>
    <mergeCell ref="J209:M209"/>
    <mergeCell ref="N209:Q209"/>
    <mergeCell ref="R209:U209"/>
    <mergeCell ref="B208:D208"/>
    <mergeCell ref="E208:G208"/>
    <mergeCell ref="R200:U200"/>
    <mergeCell ref="B201:D201"/>
    <mergeCell ref="E201:G201"/>
    <mergeCell ref="J201:M201"/>
    <mergeCell ref="N201:Q201"/>
    <mergeCell ref="R201:U201"/>
    <mergeCell ref="B200:D200"/>
    <mergeCell ref="E200:G200"/>
    <mergeCell ref="J200:M200"/>
    <mergeCell ref="N200:Q200"/>
    <mergeCell ref="R202:U202"/>
    <mergeCell ref="B203:D203"/>
    <mergeCell ref="E203:G203"/>
    <mergeCell ref="J203:M203"/>
    <mergeCell ref="N203:Q203"/>
    <mergeCell ref="R203:U203"/>
    <mergeCell ref="B202:D202"/>
    <mergeCell ref="E202:G202"/>
    <mergeCell ref="J202:M202"/>
    <mergeCell ref="N202:Q202"/>
    <mergeCell ref="A196:U196"/>
    <mergeCell ref="B197:D197"/>
    <mergeCell ref="E197:G197"/>
    <mergeCell ref="J197:M197"/>
    <mergeCell ref="N197:Q197"/>
    <mergeCell ref="R197:U197"/>
    <mergeCell ref="M195:N195"/>
    <mergeCell ref="O195:Q195"/>
    <mergeCell ref="A189:E190"/>
    <mergeCell ref="R198:U198"/>
    <mergeCell ref="B199:D199"/>
    <mergeCell ref="E199:G199"/>
    <mergeCell ref="J199:M199"/>
    <mergeCell ref="N199:Q199"/>
    <mergeCell ref="R199:U199"/>
    <mergeCell ref="B198:D198"/>
    <mergeCell ref="E198:G198"/>
    <mergeCell ref="J198:M198"/>
    <mergeCell ref="N198:Q198"/>
    <mergeCell ref="D195:E195"/>
    <mergeCell ref="F195:G195"/>
    <mergeCell ref="N185:Q185"/>
    <mergeCell ref="U189:U190"/>
    <mergeCell ref="Q189:R190"/>
    <mergeCell ref="S189:T190"/>
    <mergeCell ref="O193:U193"/>
    <mergeCell ref="N189:O190"/>
    <mergeCell ref="P189:P190"/>
    <mergeCell ref="R195:S195"/>
    <mergeCell ref="M192:N192"/>
    <mergeCell ref="O192:U192"/>
    <mergeCell ref="G194:L194"/>
    <mergeCell ref="M194:N194"/>
    <mergeCell ref="O194:U194"/>
    <mergeCell ref="M193:N193"/>
    <mergeCell ref="T195:U195"/>
    <mergeCell ref="B181:D181"/>
    <mergeCell ref="E181:G181"/>
    <mergeCell ref="J181:M181"/>
    <mergeCell ref="N181:Q181"/>
    <mergeCell ref="B182:D182"/>
    <mergeCell ref="E182:G182"/>
    <mergeCell ref="J182:M182"/>
    <mergeCell ref="N182:Q182"/>
    <mergeCell ref="E183:G183"/>
    <mergeCell ref="J183:M183"/>
    <mergeCell ref="N183:Q183"/>
    <mergeCell ref="R181:U181"/>
    <mergeCell ref="R182:U182"/>
    <mergeCell ref="Q188:R188"/>
    <mergeCell ref="S188:T188"/>
    <mergeCell ref="L188:M188"/>
    <mergeCell ref="N188:O188"/>
    <mergeCell ref="R183:U183"/>
    <mergeCell ref="B184:D184"/>
    <mergeCell ref="J184:M184"/>
    <mergeCell ref="N184:Q184"/>
    <mergeCell ref="R184:U184"/>
    <mergeCell ref="B183:D183"/>
    <mergeCell ref="B188:J188"/>
    <mergeCell ref="K188:K190"/>
    <mergeCell ref="F189:I190"/>
    <mergeCell ref="L189:M190"/>
    <mergeCell ref="R185:U185"/>
    <mergeCell ref="B186:U186"/>
    <mergeCell ref="B185:D185"/>
    <mergeCell ref="E185:G185"/>
    <mergeCell ref="R177:U177"/>
    <mergeCell ref="B178:D178"/>
    <mergeCell ref="E178:G178"/>
    <mergeCell ref="J178:M178"/>
    <mergeCell ref="N178:Q178"/>
    <mergeCell ref="R178:U178"/>
    <mergeCell ref="B177:D177"/>
    <mergeCell ref="E177:G177"/>
    <mergeCell ref="J177:M177"/>
    <mergeCell ref="N177:Q177"/>
    <mergeCell ref="R179:U179"/>
    <mergeCell ref="B180:D180"/>
    <mergeCell ref="E180:G180"/>
    <mergeCell ref="J180:M180"/>
    <mergeCell ref="N180:Q180"/>
    <mergeCell ref="R180:U180"/>
    <mergeCell ref="J185:M185"/>
    <mergeCell ref="B179:D179"/>
    <mergeCell ref="E179:G179"/>
    <mergeCell ref="J179:M179"/>
    <mergeCell ref="N179:Q179"/>
    <mergeCell ref="R173:U173"/>
    <mergeCell ref="B174:D174"/>
    <mergeCell ref="E174:G174"/>
    <mergeCell ref="J174:M174"/>
    <mergeCell ref="N174:Q174"/>
    <mergeCell ref="R174:U174"/>
    <mergeCell ref="B173:D173"/>
    <mergeCell ref="E173:G173"/>
    <mergeCell ref="J173:M173"/>
    <mergeCell ref="N173:Q173"/>
    <mergeCell ref="R175:U175"/>
    <mergeCell ref="B176:D176"/>
    <mergeCell ref="E176:G176"/>
    <mergeCell ref="J176:M176"/>
    <mergeCell ref="N176:Q176"/>
    <mergeCell ref="R176:U176"/>
    <mergeCell ref="B175:D175"/>
    <mergeCell ref="E175:G175"/>
    <mergeCell ref="J175:M175"/>
    <mergeCell ref="N175:Q175"/>
    <mergeCell ref="R169:U169"/>
    <mergeCell ref="B170:D170"/>
    <mergeCell ref="E170:G170"/>
    <mergeCell ref="J170:M170"/>
    <mergeCell ref="N170:Q170"/>
    <mergeCell ref="R170:U170"/>
    <mergeCell ref="B169:D169"/>
    <mergeCell ref="E169:G169"/>
    <mergeCell ref="J169:M169"/>
    <mergeCell ref="N169:Q169"/>
    <mergeCell ref="R171:U171"/>
    <mergeCell ref="B172:D172"/>
    <mergeCell ref="E172:G172"/>
    <mergeCell ref="J172:M172"/>
    <mergeCell ref="N172:Q172"/>
    <mergeCell ref="R172:U172"/>
    <mergeCell ref="B171:D171"/>
    <mergeCell ref="E171:G171"/>
    <mergeCell ref="J171:M171"/>
    <mergeCell ref="N171:Q171"/>
    <mergeCell ref="G163:L163"/>
    <mergeCell ref="M163:N163"/>
    <mergeCell ref="O163:U163"/>
    <mergeCell ref="M164:N164"/>
    <mergeCell ref="O164:Q164"/>
    <mergeCell ref="R164:S164"/>
    <mergeCell ref="T164:U164"/>
    <mergeCell ref="U158:U159"/>
    <mergeCell ref="A165:U165"/>
    <mergeCell ref="B166:D166"/>
    <mergeCell ref="E166:G166"/>
    <mergeCell ref="J166:M166"/>
    <mergeCell ref="N166:Q166"/>
    <mergeCell ref="R166:U166"/>
    <mergeCell ref="R167:U167"/>
    <mergeCell ref="B168:D168"/>
    <mergeCell ref="E168:G168"/>
    <mergeCell ref="J168:M168"/>
    <mergeCell ref="N168:Q168"/>
    <mergeCell ref="R168:U168"/>
    <mergeCell ref="B167:D167"/>
    <mergeCell ref="E167:G167"/>
    <mergeCell ref="J167:M167"/>
    <mergeCell ref="N167:Q167"/>
    <mergeCell ref="D164:E164"/>
    <mergeCell ref="F164:G164"/>
    <mergeCell ref="B154:D154"/>
    <mergeCell ref="E154:G154"/>
    <mergeCell ref="J154:M154"/>
    <mergeCell ref="N154:Q154"/>
    <mergeCell ref="R154:U154"/>
    <mergeCell ref="B155:U155"/>
    <mergeCell ref="K157:K159"/>
    <mergeCell ref="L157:M157"/>
    <mergeCell ref="N157:O157"/>
    <mergeCell ref="Q157:R157"/>
    <mergeCell ref="S158:T159"/>
    <mergeCell ref="A158:E159"/>
    <mergeCell ref="F158:I159"/>
    <mergeCell ref="N158:O159"/>
    <mergeCell ref="P158:P159"/>
    <mergeCell ref="S157:T157"/>
    <mergeCell ref="M162:N162"/>
    <mergeCell ref="O162:U162"/>
    <mergeCell ref="M161:N161"/>
    <mergeCell ref="O161:U161"/>
    <mergeCell ref="L158:M159"/>
    <mergeCell ref="B157:J157"/>
    <mergeCell ref="Q158:R159"/>
    <mergeCell ref="R150:U150"/>
    <mergeCell ref="B151:D151"/>
    <mergeCell ref="E151:G151"/>
    <mergeCell ref="J151:M151"/>
    <mergeCell ref="N151:Q151"/>
    <mergeCell ref="R151:U151"/>
    <mergeCell ref="B150:D150"/>
    <mergeCell ref="E150:G150"/>
    <mergeCell ref="J150:M150"/>
    <mergeCell ref="N150:Q150"/>
    <mergeCell ref="R152:U152"/>
    <mergeCell ref="B153:D153"/>
    <mergeCell ref="J153:M153"/>
    <mergeCell ref="N153:Q153"/>
    <mergeCell ref="R153:U153"/>
    <mergeCell ref="B152:D152"/>
    <mergeCell ref="E152:G152"/>
    <mergeCell ref="J152:M152"/>
    <mergeCell ref="N152:Q152"/>
    <mergeCell ref="R146:U146"/>
    <mergeCell ref="B147:D147"/>
    <mergeCell ref="E147:G147"/>
    <mergeCell ref="J147:M147"/>
    <mergeCell ref="N147:Q147"/>
    <mergeCell ref="R147:U147"/>
    <mergeCell ref="B146:D146"/>
    <mergeCell ref="E146:G146"/>
    <mergeCell ref="J146:M146"/>
    <mergeCell ref="N146:Q146"/>
    <mergeCell ref="R148:U148"/>
    <mergeCell ref="B149:D149"/>
    <mergeCell ref="E149:G149"/>
    <mergeCell ref="J149:M149"/>
    <mergeCell ref="N149:Q149"/>
    <mergeCell ref="R149:U149"/>
    <mergeCell ref="B148:D148"/>
    <mergeCell ref="E148:G148"/>
    <mergeCell ref="J148:M148"/>
    <mergeCell ref="N148:Q148"/>
    <mergeCell ref="R142:U142"/>
    <mergeCell ref="B143:D143"/>
    <mergeCell ref="E143:G143"/>
    <mergeCell ref="J143:M143"/>
    <mergeCell ref="N143:Q143"/>
    <mergeCell ref="R143:U143"/>
    <mergeCell ref="B142:D142"/>
    <mergeCell ref="E142:G142"/>
    <mergeCell ref="J142:M142"/>
    <mergeCell ref="N142:Q142"/>
    <mergeCell ref="R144:U144"/>
    <mergeCell ref="B145:D145"/>
    <mergeCell ref="E145:G145"/>
    <mergeCell ref="J145:M145"/>
    <mergeCell ref="N145:Q145"/>
    <mergeCell ref="R145:U145"/>
    <mergeCell ref="B144:D144"/>
    <mergeCell ref="E144:G144"/>
    <mergeCell ref="J144:M144"/>
    <mergeCell ref="N144:Q144"/>
    <mergeCell ref="R138:U138"/>
    <mergeCell ref="B139:D139"/>
    <mergeCell ref="E139:G139"/>
    <mergeCell ref="J139:M139"/>
    <mergeCell ref="N139:Q139"/>
    <mergeCell ref="R139:U139"/>
    <mergeCell ref="B138:D138"/>
    <mergeCell ref="E138:G138"/>
    <mergeCell ref="J138:M138"/>
    <mergeCell ref="N138:Q138"/>
    <mergeCell ref="R140:U140"/>
    <mergeCell ref="B141:D141"/>
    <mergeCell ref="E141:G141"/>
    <mergeCell ref="J141:M141"/>
    <mergeCell ref="N141:Q141"/>
    <mergeCell ref="R141:U141"/>
    <mergeCell ref="B140:D140"/>
    <mergeCell ref="E140:G140"/>
    <mergeCell ref="J140:M140"/>
    <mergeCell ref="N140:Q140"/>
    <mergeCell ref="G132:L132"/>
    <mergeCell ref="M132:N132"/>
    <mergeCell ref="O132:U132"/>
    <mergeCell ref="M133:N133"/>
    <mergeCell ref="O133:Q133"/>
    <mergeCell ref="R133:S133"/>
    <mergeCell ref="T133:U133"/>
    <mergeCell ref="U127:U128"/>
    <mergeCell ref="A134:U134"/>
    <mergeCell ref="B135:D135"/>
    <mergeCell ref="E135:G135"/>
    <mergeCell ref="J135:M135"/>
    <mergeCell ref="N135:Q135"/>
    <mergeCell ref="R135:U135"/>
    <mergeCell ref="R136:U136"/>
    <mergeCell ref="B137:D137"/>
    <mergeCell ref="E137:G137"/>
    <mergeCell ref="J137:M137"/>
    <mergeCell ref="N137:Q137"/>
    <mergeCell ref="R137:U137"/>
    <mergeCell ref="B136:D136"/>
    <mergeCell ref="E136:G136"/>
    <mergeCell ref="J136:M136"/>
    <mergeCell ref="N136:Q136"/>
    <mergeCell ref="D133:E133"/>
    <mergeCell ref="F133:G133"/>
    <mergeCell ref="B123:D123"/>
    <mergeCell ref="E123:G123"/>
    <mergeCell ref="J123:M123"/>
    <mergeCell ref="N123:Q123"/>
    <mergeCell ref="R123:U123"/>
    <mergeCell ref="B124:U124"/>
    <mergeCell ref="K126:K128"/>
    <mergeCell ref="L126:M126"/>
    <mergeCell ref="N126:O126"/>
    <mergeCell ref="Q126:R126"/>
    <mergeCell ref="S127:T128"/>
    <mergeCell ref="A127:E128"/>
    <mergeCell ref="F127:I128"/>
    <mergeCell ref="N127:O128"/>
    <mergeCell ref="P127:P128"/>
    <mergeCell ref="S126:T126"/>
    <mergeCell ref="M131:N131"/>
    <mergeCell ref="O131:U131"/>
    <mergeCell ref="M130:N130"/>
    <mergeCell ref="O130:U130"/>
    <mergeCell ref="L127:M128"/>
    <mergeCell ref="B126:J126"/>
    <mergeCell ref="Q127:R128"/>
    <mergeCell ref="R119:U119"/>
    <mergeCell ref="B120:D120"/>
    <mergeCell ref="E120:G120"/>
    <mergeCell ref="J120:M120"/>
    <mergeCell ref="N120:Q120"/>
    <mergeCell ref="R120:U120"/>
    <mergeCell ref="B119:D119"/>
    <mergeCell ref="E119:G119"/>
    <mergeCell ref="J119:M119"/>
    <mergeCell ref="N119:Q119"/>
    <mergeCell ref="R121:U121"/>
    <mergeCell ref="B122:D122"/>
    <mergeCell ref="J122:M122"/>
    <mergeCell ref="N122:Q122"/>
    <mergeCell ref="R122:U122"/>
    <mergeCell ref="B121:D121"/>
    <mergeCell ref="E121:G121"/>
    <mergeCell ref="J121:M121"/>
    <mergeCell ref="N121:Q121"/>
    <mergeCell ref="R115:U115"/>
    <mergeCell ref="B116:D116"/>
    <mergeCell ref="E116:G116"/>
    <mergeCell ref="J116:M116"/>
    <mergeCell ref="N116:Q116"/>
    <mergeCell ref="R116:U116"/>
    <mergeCell ref="B115:D115"/>
    <mergeCell ref="E115:G115"/>
    <mergeCell ref="J115:M115"/>
    <mergeCell ref="N115:Q115"/>
    <mergeCell ref="R117:U117"/>
    <mergeCell ref="B118:D118"/>
    <mergeCell ref="E118:G118"/>
    <mergeCell ref="J118:M118"/>
    <mergeCell ref="N118:Q118"/>
    <mergeCell ref="R118:U118"/>
    <mergeCell ref="B117:D117"/>
    <mergeCell ref="E117:G117"/>
    <mergeCell ref="J117:M117"/>
    <mergeCell ref="N117:Q117"/>
    <mergeCell ref="R111:U111"/>
    <mergeCell ref="B112:D112"/>
    <mergeCell ref="E112:G112"/>
    <mergeCell ref="J112:M112"/>
    <mergeCell ref="N112:Q112"/>
    <mergeCell ref="R112:U112"/>
    <mergeCell ref="B111:D111"/>
    <mergeCell ref="E111:G111"/>
    <mergeCell ref="J111:M111"/>
    <mergeCell ref="N111:Q111"/>
    <mergeCell ref="R113:U113"/>
    <mergeCell ref="B114:D114"/>
    <mergeCell ref="E114:G114"/>
    <mergeCell ref="J114:M114"/>
    <mergeCell ref="N114:Q114"/>
    <mergeCell ref="R114:U114"/>
    <mergeCell ref="B113:D113"/>
    <mergeCell ref="E113:G113"/>
    <mergeCell ref="J113:M113"/>
    <mergeCell ref="N113:Q113"/>
    <mergeCell ref="R107:U107"/>
    <mergeCell ref="B108:D108"/>
    <mergeCell ref="E108:G108"/>
    <mergeCell ref="J108:M108"/>
    <mergeCell ref="N108:Q108"/>
    <mergeCell ref="R108:U108"/>
    <mergeCell ref="B107:D107"/>
    <mergeCell ref="E107:G107"/>
    <mergeCell ref="J107:M107"/>
    <mergeCell ref="N107:Q107"/>
    <mergeCell ref="R109:U109"/>
    <mergeCell ref="B110:D110"/>
    <mergeCell ref="E110:G110"/>
    <mergeCell ref="J110:M110"/>
    <mergeCell ref="N110:Q110"/>
    <mergeCell ref="R110:U110"/>
    <mergeCell ref="B109:D109"/>
    <mergeCell ref="E109:G109"/>
    <mergeCell ref="J109:M109"/>
    <mergeCell ref="N109:Q109"/>
    <mergeCell ref="G101:L101"/>
    <mergeCell ref="M101:N101"/>
    <mergeCell ref="O101:U101"/>
    <mergeCell ref="M102:N102"/>
    <mergeCell ref="O102:Q102"/>
    <mergeCell ref="R102:S102"/>
    <mergeCell ref="T102:U102"/>
    <mergeCell ref="M99:N99"/>
    <mergeCell ref="A103:U103"/>
    <mergeCell ref="B104:D104"/>
    <mergeCell ref="E104:G104"/>
    <mergeCell ref="J104:M104"/>
    <mergeCell ref="N104:Q104"/>
    <mergeCell ref="R104:U104"/>
    <mergeCell ref="R105:U105"/>
    <mergeCell ref="B106:D106"/>
    <mergeCell ref="E106:G106"/>
    <mergeCell ref="J106:M106"/>
    <mergeCell ref="N106:Q106"/>
    <mergeCell ref="R106:U106"/>
    <mergeCell ref="B105:D105"/>
    <mergeCell ref="E105:G105"/>
    <mergeCell ref="J105:M105"/>
    <mergeCell ref="N105:Q105"/>
    <mergeCell ref="D102:E102"/>
    <mergeCell ref="F102:G102"/>
    <mergeCell ref="B95:J95"/>
    <mergeCell ref="B31:U31"/>
    <mergeCell ref="U34:U35"/>
    <mergeCell ref="M37:N37"/>
    <mergeCell ref="O37:U37"/>
    <mergeCell ref="N34:O35"/>
    <mergeCell ref="P34:P35"/>
    <mergeCell ref="F96:I97"/>
    <mergeCell ref="L96:M97"/>
    <mergeCell ref="N96:O97"/>
    <mergeCell ref="P96:P97"/>
    <mergeCell ref="M100:N100"/>
    <mergeCell ref="O100:U100"/>
    <mergeCell ref="U96:U97"/>
    <mergeCell ref="O99:U99"/>
    <mergeCell ref="K95:K97"/>
    <mergeCell ref="L95:M95"/>
    <mergeCell ref="N95:O95"/>
    <mergeCell ref="Q95:R95"/>
    <mergeCell ref="S95:T95"/>
    <mergeCell ref="Q96:R97"/>
    <mergeCell ref="S96:T97"/>
    <mergeCell ref="A96:E97"/>
    <mergeCell ref="J42:M42"/>
    <mergeCell ref="N42:Q42"/>
    <mergeCell ref="R42:U42"/>
    <mergeCell ref="R86:U86"/>
    <mergeCell ref="N86:Q86"/>
    <mergeCell ref="E86:G86"/>
    <mergeCell ref="B86:D86"/>
    <mergeCell ref="M38:N38"/>
    <mergeCell ref="O38:U38"/>
    <mergeCell ref="B29:D29"/>
    <mergeCell ref="J29:M29"/>
    <mergeCell ref="N29:Q29"/>
    <mergeCell ref="B27:D27"/>
    <mergeCell ref="E27:G27"/>
    <mergeCell ref="J27:M27"/>
    <mergeCell ref="N27:Q27"/>
    <mergeCell ref="B28:D28"/>
    <mergeCell ref="E28:G28"/>
    <mergeCell ref="N30:Q30"/>
    <mergeCell ref="L33:M33"/>
    <mergeCell ref="R27:U27"/>
    <mergeCell ref="R29:U29"/>
    <mergeCell ref="R28:U28"/>
    <mergeCell ref="R30:U30"/>
    <mergeCell ref="N33:O33"/>
    <mergeCell ref="Q33:R33"/>
    <mergeCell ref="S33:T33"/>
    <mergeCell ref="J28:M28"/>
    <mergeCell ref="B30:D30"/>
    <mergeCell ref="B33:J33"/>
    <mergeCell ref="K33:K35"/>
    <mergeCell ref="A34:E35"/>
    <mergeCell ref="F34:I35"/>
    <mergeCell ref="E30:G30"/>
    <mergeCell ref="J30:M30"/>
    <mergeCell ref="L34:M35"/>
    <mergeCell ref="R23:U23"/>
    <mergeCell ref="B23:D23"/>
    <mergeCell ref="E23:G23"/>
    <mergeCell ref="J23:M23"/>
    <mergeCell ref="N23:Q23"/>
    <mergeCell ref="R24:U24"/>
    <mergeCell ref="B24:D24"/>
    <mergeCell ref="E24:G24"/>
    <mergeCell ref="J24:M24"/>
    <mergeCell ref="N24:Q24"/>
    <mergeCell ref="R25:U25"/>
    <mergeCell ref="B26:D26"/>
    <mergeCell ref="E26:G26"/>
    <mergeCell ref="J26:M26"/>
    <mergeCell ref="N26:Q26"/>
    <mergeCell ref="R26:U26"/>
    <mergeCell ref="B25:D25"/>
    <mergeCell ref="E25:G25"/>
    <mergeCell ref="J25:M25"/>
    <mergeCell ref="N25:Q25"/>
    <mergeCell ref="R19:U19"/>
    <mergeCell ref="B18:D18"/>
    <mergeCell ref="E18:G18"/>
    <mergeCell ref="J18:M18"/>
    <mergeCell ref="N18:Q18"/>
    <mergeCell ref="R18:U18"/>
    <mergeCell ref="B19:D19"/>
    <mergeCell ref="E19:G19"/>
    <mergeCell ref="J19:M19"/>
    <mergeCell ref="N19:Q19"/>
    <mergeCell ref="R21:U21"/>
    <mergeCell ref="B20:D20"/>
    <mergeCell ref="E20:G20"/>
    <mergeCell ref="J20:M20"/>
    <mergeCell ref="N20:Q20"/>
    <mergeCell ref="R20:U20"/>
    <mergeCell ref="B21:D21"/>
    <mergeCell ref="E21:G21"/>
    <mergeCell ref="J21:M21"/>
    <mergeCell ref="N21:Q21"/>
    <mergeCell ref="R15:U15"/>
    <mergeCell ref="B14:D14"/>
    <mergeCell ref="E14:G14"/>
    <mergeCell ref="J14:M14"/>
    <mergeCell ref="N14:Q14"/>
    <mergeCell ref="R14:U14"/>
    <mergeCell ref="B15:D15"/>
    <mergeCell ref="E15:G15"/>
    <mergeCell ref="J15:M15"/>
    <mergeCell ref="N15:Q15"/>
    <mergeCell ref="R17:U17"/>
    <mergeCell ref="B16:D16"/>
    <mergeCell ref="E16:G16"/>
    <mergeCell ref="J16:M16"/>
    <mergeCell ref="N16:Q16"/>
    <mergeCell ref="R16:U16"/>
    <mergeCell ref="B17:D17"/>
    <mergeCell ref="E17:G17"/>
    <mergeCell ref="J17:M17"/>
    <mergeCell ref="N17:Q17"/>
    <mergeCell ref="G8:L8"/>
    <mergeCell ref="M8:N8"/>
    <mergeCell ref="T9:U9"/>
    <mergeCell ref="M9:N9"/>
    <mergeCell ref="O9:Q9"/>
    <mergeCell ref="B12:D12"/>
    <mergeCell ref="E12:G12"/>
    <mergeCell ref="J12:M12"/>
    <mergeCell ref="N12:Q12"/>
    <mergeCell ref="R12:U12"/>
    <mergeCell ref="B13:D13"/>
    <mergeCell ref="E13:G13"/>
    <mergeCell ref="J13:M13"/>
    <mergeCell ref="N13:Q13"/>
    <mergeCell ref="B11:D11"/>
    <mergeCell ref="E11:G11"/>
    <mergeCell ref="J11:M11"/>
    <mergeCell ref="N11:Q11"/>
    <mergeCell ref="R11:U11"/>
    <mergeCell ref="D9:E9"/>
    <mergeCell ref="F9:G9"/>
    <mergeCell ref="G39:L39"/>
    <mergeCell ref="M39:N39"/>
    <mergeCell ref="M40:N40"/>
    <mergeCell ref="O40:Q40"/>
    <mergeCell ref="R40:S40"/>
    <mergeCell ref="T40:U40"/>
    <mergeCell ref="Q2:R2"/>
    <mergeCell ref="S2:T2"/>
    <mergeCell ref="Q3:R4"/>
    <mergeCell ref="S3:T4"/>
    <mergeCell ref="Q34:R35"/>
    <mergeCell ref="S34:T35"/>
    <mergeCell ref="R9:S9"/>
    <mergeCell ref="R13:U13"/>
    <mergeCell ref="A10:U10"/>
    <mergeCell ref="P3:P4"/>
    <mergeCell ref="U3:U4"/>
    <mergeCell ref="M6:N6"/>
    <mergeCell ref="O6:U6"/>
    <mergeCell ref="L3:M4"/>
    <mergeCell ref="N3:O4"/>
    <mergeCell ref="A3:E4"/>
    <mergeCell ref="M7:N7"/>
    <mergeCell ref="N28:Q28"/>
    <mergeCell ref="K2:K4"/>
    <mergeCell ref="L2:M2"/>
    <mergeCell ref="N2:O2"/>
    <mergeCell ref="B2:J2"/>
    <mergeCell ref="F3:I4"/>
    <mergeCell ref="O7:U7"/>
    <mergeCell ref="O8:U8"/>
    <mergeCell ref="O39:U39"/>
    <mergeCell ref="R45:U45"/>
    <mergeCell ref="B46:D46"/>
    <mergeCell ref="E46:G46"/>
    <mergeCell ref="J46:M46"/>
    <mergeCell ref="N46:Q46"/>
    <mergeCell ref="R46:U46"/>
    <mergeCell ref="B45:D45"/>
    <mergeCell ref="E45:G45"/>
    <mergeCell ref="J45:M45"/>
    <mergeCell ref="N45:Q45"/>
    <mergeCell ref="R43:U43"/>
    <mergeCell ref="B44:D44"/>
    <mergeCell ref="E44:G44"/>
    <mergeCell ref="J44:M44"/>
    <mergeCell ref="N44:Q44"/>
    <mergeCell ref="R44:U44"/>
    <mergeCell ref="B43:D43"/>
    <mergeCell ref="E43:G43"/>
    <mergeCell ref="J43:M43"/>
    <mergeCell ref="N43:Q43"/>
    <mergeCell ref="R49:U49"/>
    <mergeCell ref="B50:D50"/>
    <mergeCell ref="E50:G50"/>
    <mergeCell ref="J50:M50"/>
    <mergeCell ref="N50:Q50"/>
    <mergeCell ref="R50:U50"/>
    <mergeCell ref="B49:D49"/>
    <mergeCell ref="E49:G49"/>
    <mergeCell ref="J49:M49"/>
    <mergeCell ref="N49:Q49"/>
    <mergeCell ref="R47:U47"/>
    <mergeCell ref="B48:D48"/>
    <mergeCell ref="E48:G48"/>
    <mergeCell ref="J48:M48"/>
    <mergeCell ref="N48:Q48"/>
    <mergeCell ref="R48:U48"/>
    <mergeCell ref="B47:D47"/>
    <mergeCell ref="E47:G47"/>
    <mergeCell ref="J47:M47"/>
    <mergeCell ref="N47:Q47"/>
    <mergeCell ref="R53:U53"/>
    <mergeCell ref="B54:D54"/>
    <mergeCell ref="E54:G54"/>
    <mergeCell ref="J54:M54"/>
    <mergeCell ref="N54:Q54"/>
    <mergeCell ref="R54:U54"/>
    <mergeCell ref="B53:D53"/>
    <mergeCell ref="E53:G53"/>
    <mergeCell ref="J53:M53"/>
    <mergeCell ref="N53:Q53"/>
    <mergeCell ref="R51:U51"/>
    <mergeCell ref="B52:D52"/>
    <mergeCell ref="E52:G52"/>
    <mergeCell ref="J52:M52"/>
    <mergeCell ref="N52:Q52"/>
    <mergeCell ref="R52:U52"/>
    <mergeCell ref="B51:D51"/>
    <mergeCell ref="E51:G51"/>
    <mergeCell ref="J51:M51"/>
    <mergeCell ref="N51:Q51"/>
    <mergeCell ref="R57:U57"/>
    <mergeCell ref="B59:D59"/>
    <mergeCell ref="E59:G59"/>
    <mergeCell ref="J59:M59"/>
    <mergeCell ref="N59:Q59"/>
    <mergeCell ref="R59:U59"/>
    <mergeCell ref="B57:D57"/>
    <mergeCell ref="E57:G57"/>
    <mergeCell ref="J57:M57"/>
    <mergeCell ref="J58:M58"/>
    <mergeCell ref="N58:Q58"/>
    <mergeCell ref="R58:U58"/>
    <mergeCell ref="B58:D58"/>
    <mergeCell ref="N57:Q57"/>
    <mergeCell ref="B55:D55"/>
    <mergeCell ref="E55:G55"/>
    <mergeCell ref="J55:M55"/>
    <mergeCell ref="N55:Q55"/>
    <mergeCell ref="B62:U62"/>
    <mergeCell ref="B64:J64"/>
    <mergeCell ref="K64:K66"/>
    <mergeCell ref="L64:M64"/>
    <mergeCell ref="N64:O64"/>
    <mergeCell ref="Q64:R64"/>
    <mergeCell ref="S64:T64"/>
    <mergeCell ref="A65:E66"/>
    <mergeCell ref="F65:I66"/>
    <mergeCell ref="L65:M66"/>
    <mergeCell ref="R60:U60"/>
    <mergeCell ref="B61:D61"/>
    <mergeCell ref="E61:G61"/>
    <mergeCell ref="J61:M61"/>
    <mergeCell ref="N61:Q61"/>
    <mergeCell ref="R61:U61"/>
    <mergeCell ref="B60:D60"/>
    <mergeCell ref="J60:M60"/>
    <mergeCell ref="N60:Q60"/>
    <mergeCell ref="E76:G76"/>
    <mergeCell ref="J76:M76"/>
    <mergeCell ref="M69:N69"/>
    <mergeCell ref="O69:U69"/>
    <mergeCell ref="G70:L70"/>
    <mergeCell ref="M70:N70"/>
    <mergeCell ref="O70:U70"/>
    <mergeCell ref="U65:U66"/>
    <mergeCell ref="M68:N68"/>
    <mergeCell ref="O68:U68"/>
    <mergeCell ref="N65:O66"/>
    <mergeCell ref="P65:P66"/>
    <mergeCell ref="Q65:R66"/>
    <mergeCell ref="S65:T66"/>
    <mergeCell ref="D71:E71"/>
    <mergeCell ref="F71:G71"/>
    <mergeCell ref="B78:D78"/>
    <mergeCell ref="B77:D77"/>
    <mergeCell ref="J78:M78"/>
    <mergeCell ref="R75:U75"/>
    <mergeCell ref="E74:G74"/>
    <mergeCell ref="J74:M74"/>
    <mergeCell ref="N78:Q78"/>
    <mergeCell ref="R76:U76"/>
    <mergeCell ref="E77:G77"/>
    <mergeCell ref="J77:M77"/>
    <mergeCell ref="N77:Q77"/>
    <mergeCell ref="R77:U77"/>
    <mergeCell ref="E78:G78"/>
    <mergeCell ref="O71:Q71"/>
    <mergeCell ref="B76:D76"/>
    <mergeCell ref="N73:Q73"/>
    <mergeCell ref="R73:U73"/>
    <mergeCell ref="N76:Q76"/>
    <mergeCell ref="R74:U74"/>
    <mergeCell ref="B75:D75"/>
    <mergeCell ref="E75:G75"/>
    <mergeCell ref="J75:M75"/>
    <mergeCell ref="N75:Q75"/>
    <mergeCell ref="R71:S71"/>
    <mergeCell ref="T71:U71"/>
    <mergeCell ref="N74:Q74"/>
    <mergeCell ref="A72:U72"/>
    <mergeCell ref="B73:D73"/>
    <mergeCell ref="E73:G73"/>
    <mergeCell ref="J73:M73"/>
    <mergeCell ref="B74:D74"/>
    <mergeCell ref="M71:N71"/>
    <mergeCell ref="N85:Q85"/>
    <mergeCell ref="R85:U85"/>
    <mergeCell ref="R82:U82"/>
    <mergeCell ref="R83:U83"/>
    <mergeCell ref="N84:Q84"/>
    <mergeCell ref="N83:Q83"/>
    <mergeCell ref="N82:Q82"/>
    <mergeCell ref="R80:U80"/>
    <mergeCell ref="E81:G81"/>
    <mergeCell ref="J81:M81"/>
    <mergeCell ref="N81:Q81"/>
    <mergeCell ref="R81:U81"/>
    <mergeCell ref="R84:U84"/>
    <mergeCell ref="N80:Q80"/>
    <mergeCell ref="B79:D79"/>
    <mergeCell ref="E79:G79"/>
    <mergeCell ref="J79:M79"/>
    <mergeCell ref="N79:Q79"/>
    <mergeCell ref="B93:U93"/>
    <mergeCell ref="R91:U91"/>
    <mergeCell ref="B92:D92"/>
    <mergeCell ref="E92:G92"/>
    <mergeCell ref="J92:M92"/>
    <mergeCell ref="N92:Q92"/>
    <mergeCell ref="R92:U92"/>
    <mergeCell ref="B91:D91"/>
    <mergeCell ref="N91:Q91"/>
    <mergeCell ref="R89:U89"/>
    <mergeCell ref="R90:U90"/>
    <mergeCell ref="R88:U88"/>
    <mergeCell ref="B90:D90"/>
    <mergeCell ref="E90:G90"/>
    <mergeCell ref="J90:M90"/>
    <mergeCell ref="N90:Q90"/>
    <mergeCell ref="B89:D89"/>
    <mergeCell ref="N89:Q89"/>
    <mergeCell ref="B88:D88"/>
    <mergeCell ref="E88:G88"/>
    <mergeCell ref="J88:M88"/>
    <mergeCell ref="N88:Q88"/>
    <mergeCell ref="J91:M91"/>
    <mergeCell ref="B87:D87"/>
    <mergeCell ref="E87:G87"/>
    <mergeCell ref="E89:G89"/>
    <mergeCell ref="J89:M89"/>
    <mergeCell ref="A41:U41"/>
    <mergeCell ref="B42:D42"/>
    <mergeCell ref="E42:G42"/>
    <mergeCell ref="R55:U55"/>
    <mergeCell ref="B56:D56"/>
    <mergeCell ref="E56:G56"/>
    <mergeCell ref="J56:M56"/>
    <mergeCell ref="N56:Q56"/>
    <mergeCell ref="R56:U56"/>
    <mergeCell ref="J87:M87"/>
    <mergeCell ref="N87:Q87"/>
    <mergeCell ref="R87:U87"/>
    <mergeCell ref="E58:G58"/>
    <mergeCell ref="J86:M86"/>
    <mergeCell ref="J82:M82"/>
    <mergeCell ref="E85:G85"/>
    <mergeCell ref="J85:M85"/>
    <mergeCell ref="E84:G84"/>
    <mergeCell ref="J84:M84"/>
    <mergeCell ref="B85:D85"/>
    <mergeCell ref="B84:D84"/>
    <mergeCell ref="E80:G80"/>
    <mergeCell ref="J80:M80"/>
    <mergeCell ref="B83:D83"/>
    <mergeCell ref="E83:G83"/>
    <mergeCell ref="J83:M83"/>
    <mergeCell ref="B82:D82"/>
    <mergeCell ref="B81:D81"/>
    <mergeCell ref="B80:D80"/>
    <mergeCell ref="R78:U78"/>
    <mergeCell ref="R79:U79"/>
    <mergeCell ref="E82:G82"/>
    <mergeCell ref="M224:N224"/>
    <mergeCell ref="O224:U224"/>
    <mergeCell ref="U220:U221"/>
    <mergeCell ref="M223:N223"/>
    <mergeCell ref="O223:U223"/>
    <mergeCell ref="K219:K221"/>
    <mergeCell ref="L219:M219"/>
    <mergeCell ref="N219:O219"/>
    <mergeCell ref="Q219:R219"/>
    <mergeCell ref="S219:T219"/>
    <mergeCell ref="A220:E221"/>
    <mergeCell ref="F220:I221"/>
    <mergeCell ref="L220:M221"/>
    <mergeCell ref="N220:O221"/>
    <mergeCell ref="P220:P221"/>
    <mergeCell ref="Q220:R221"/>
    <mergeCell ref="S220:T221"/>
    <mergeCell ref="B219:J219"/>
    <mergeCell ref="R229:U229"/>
    <mergeCell ref="B230:D230"/>
    <mergeCell ref="E230:G230"/>
    <mergeCell ref="J230:M230"/>
    <mergeCell ref="N230:Q230"/>
    <mergeCell ref="R230:U230"/>
    <mergeCell ref="B229:D229"/>
    <mergeCell ref="E229:G229"/>
    <mergeCell ref="J229:M229"/>
    <mergeCell ref="N229:Q229"/>
    <mergeCell ref="A227:U227"/>
    <mergeCell ref="B228:D228"/>
    <mergeCell ref="E228:G228"/>
    <mergeCell ref="J228:M228"/>
    <mergeCell ref="N228:Q228"/>
    <mergeCell ref="R228:U228"/>
    <mergeCell ref="G225:L225"/>
    <mergeCell ref="M225:N225"/>
    <mergeCell ref="O225:U225"/>
    <mergeCell ref="M226:N226"/>
    <mergeCell ref="O226:Q226"/>
    <mergeCell ref="R226:S226"/>
    <mergeCell ref="T226:U226"/>
    <mergeCell ref="D226:E226"/>
    <mergeCell ref="F226:G226"/>
    <mergeCell ref="R233:U233"/>
    <mergeCell ref="B234:D234"/>
    <mergeCell ref="E234:G234"/>
    <mergeCell ref="J234:M234"/>
    <mergeCell ref="N234:Q234"/>
    <mergeCell ref="R234:U234"/>
    <mergeCell ref="B233:D233"/>
    <mergeCell ref="E233:G233"/>
    <mergeCell ref="J233:M233"/>
    <mergeCell ref="N233:Q233"/>
    <mergeCell ref="R231:U231"/>
    <mergeCell ref="B232:D232"/>
    <mergeCell ref="E232:G232"/>
    <mergeCell ref="J232:M232"/>
    <mergeCell ref="N232:Q232"/>
    <mergeCell ref="R232:U232"/>
    <mergeCell ref="B231:D231"/>
    <mergeCell ref="E231:G231"/>
    <mergeCell ref="J231:M231"/>
    <mergeCell ref="N231:Q231"/>
    <mergeCell ref="R237:U237"/>
    <mergeCell ref="B238:D238"/>
    <mergeCell ref="E238:G238"/>
    <mergeCell ref="J238:M238"/>
    <mergeCell ref="N238:Q238"/>
    <mergeCell ref="R238:U238"/>
    <mergeCell ref="B237:D237"/>
    <mergeCell ref="E237:G237"/>
    <mergeCell ref="J237:M237"/>
    <mergeCell ref="N237:Q237"/>
    <mergeCell ref="R235:U235"/>
    <mergeCell ref="B236:D236"/>
    <mergeCell ref="E236:G236"/>
    <mergeCell ref="J236:M236"/>
    <mergeCell ref="N236:Q236"/>
    <mergeCell ref="R236:U236"/>
    <mergeCell ref="B235:D235"/>
    <mergeCell ref="E235:G235"/>
    <mergeCell ref="J235:M235"/>
    <mergeCell ref="N235:Q235"/>
    <mergeCell ref="R241:U241"/>
    <mergeCell ref="B242:D242"/>
    <mergeCell ref="E242:G242"/>
    <mergeCell ref="J242:M242"/>
    <mergeCell ref="N242:Q242"/>
    <mergeCell ref="R242:U242"/>
    <mergeCell ref="B241:D241"/>
    <mergeCell ref="E241:G241"/>
    <mergeCell ref="J241:M241"/>
    <mergeCell ref="N241:Q241"/>
    <mergeCell ref="R239:U239"/>
    <mergeCell ref="B240:D240"/>
    <mergeCell ref="E240:G240"/>
    <mergeCell ref="J240:M240"/>
    <mergeCell ref="N240:Q240"/>
    <mergeCell ref="R240:U240"/>
    <mergeCell ref="B239:D239"/>
    <mergeCell ref="E239:G239"/>
    <mergeCell ref="J239:M239"/>
    <mergeCell ref="N239:Q239"/>
    <mergeCell ref="R245:U245"/>
    <mergeCell ref="B246:D246"/>
    <mergeCell ref="J246:M246"/>
    <mergeCell ref="N246:Q246"/>
    <mergeCell ref="R246:U246"/>
    <mergeCell ref="B245:D245"/>
    <mergeCell ref="E245:G245"/>
    <mergeCell ref="J245:M245"/>
    <mergeCell ref="N245:Q245"/>
    <mergeCell ref="R243:U243"/>
    <mergeCell ref="B244:D244"/>
    <mergeCell ref="E244:G244"/>
    <mergeCell ref="J244:M244"/>
    <mergeCell ref="N244:Q244"/>
    <mergeCell ref="R244:U244"/>
    <mergeCell ref="B243:D243"/>
    <mergeCell ref="E243:G243"/>
    <mergeCell ref="J243:M243"/>
    <mergeCell ref="N243:Q243"/>
    <mergeCell ref="M255:N255"/>
    <mergeCell ref="O255:U255"/>
    <mergeCell ref="S251:T252"/>
    <mergeCell ref="U251:U252"/>
    <mergeCell ref="M254:N254"/>
    <mergeCell ref="O254:U254"/>
    <mergeCell ref="L251:M252"/>
    <mergeCell ref="R247:U247"/>
    <mergeCell ref="B248:U248"/>
    <mergeCell ref="B250:J250"/>
    <mergeCell ref="K250:K252"/>
    <mergeCell ref="L250:M250"/>
    <mergeCell ref="N250:O250"/>
    <mergeCell ref="Q250:R250"/>
    <mergeCell ref="S250:T250"/>
    <mergeCell ref="A251:E252"/>
    <mergeCell ref="F251:I252"/>
    <mergeCell ref="B247:D247"/>
    <mergeCell ref="E247:G247"/>
    <mergeCell ref="J247:M247"/>
    <mergeCell ref="N247:Q247"/>
    <mergeCell ref="N251:O252"/>
    <mergeCell ref="P251:P252"/>
    <mergeCell ref="Q251:R252"/>
    <mergeCell ref="R260:U260"/>
    <mergeCell ref="B261:D261"/>
    <mergeCell ref="E261:G261"/>
    <mergeCell ref="J261:M261"/>
    <mergeCell ref="N261:Q261"/>
    <mergeCell ref="R261:U261"/>
    <mergeCell ref="B260:D260"/>
    <mergeCell ref="E260:G260"/>
    <mergeCell ref="J260:M260"/>
    <mergeCell ref="N260:Q260"/>
    <mergeCell ref="A258:U258"/>
    <mergeCell ref="B259:D259"/>
    <mergeCell ref="E259:G259"/>
    <mergeCell ref="J259:M259"/>
    <mergeCell ref="N259:Q259"/>
    <mergeCell ref="R259:U259"/>
    <mergeCell ref="G256:L256"/>
    <mergeCell ref="M256:N256"/>
    <mergeCell ref="O256:U256"/>
    <mergeCell ref="M257:N257"/>
    <mergeCell ref="O257:Q257"/>
    <mergeCell ref="R257:S257"/>
    <mergeCell ref="T257:U257"/>
    <mergeCell ref="D257:E257"/>
    <mergeCell ref="F257:G257"/>
    <mergeCell ref="R264:U264"/>
    <mergeCell ref="B265:D265"/>
    <mergeCell ref="E265:G265"/>
    <mergeCell ref="J265:M265"/>
    <mergeCell ref="N265:Q265"/>
    <mergeCell ref="R265:U265"/>
    <mergeCell ref="B264:D264"/>
    <mergeCell ref="E264:G264"/>
    <mergeCell ref="J264:M264"/>
    <mergeCell ref="N264:Q264"/>
    <mergeCell ref="R262:U262"/>
    <mergeCell ref="B263:D263"/>
    <mergeCell ref="E263:G263"/>
    <mergeCell ref="J263:M263"/>
    <mergeCell ref="N263:Q263"/>
    <mergeCell ref="R263:U263"/>
    <mergeCell ref="B262:D262"/>
    <mergeCell ref="E262:G262"/>
    <mergeCell ref="J262:M262"/>
    <mergeCell ref="N262:Q262"/>
    <mergeCell ref="R268:U268"/>
    <mergeCell ref="B269:D269"/>
    <mergeCell ref="E269:G269"/>
    <mergeCell ref="J269:M269"/>
    <mergeCell ref="N269:Q269"/>
    <mergeCell ref="R269:U269"/>
    <mergeCell ref="B268:D268"/>
    <mergeCell ref="E268:G268"/>
    <mergeCell ref="J268:M268"/>
    <mergeCell ref="N268:Q268"/>
    <mergeCell ref="R266:U266"/>
    <mergeCell ref="B267:D267"/>
    <mergeCell ref="E267:G267"/>
    <mergeCell ref="J267:M267"/>
    <mergeCell ref="N267:Q267"/>
    <mergeCell ref="R267:U267"/>
    <mergeCell ref="B266:D266"/>
    <mergeCell ref="E266:G266"/>
    <mergeCell ref="J266:M266"/>
    <mergeCell ref="N266:Q266"/>
    <mergeCell ref="R272:U272"/>
    <mergeCell ref="B273:D273"/>
    <mergeCell ref="E273:G273"/>
    <mergeCell ref="J273:M273"/>
    <mergeCell ref="N273:Q273"/>
    <mergeCell ref="R273:U273"/>
    <mergeCell ref="B272:D272"/>
    <mergeCell ref="E272:G272"/>
    <mergeCell ref="J272:M272"/>
    <mergeCell ref="N272:Q272"/>
    <mergeCell ref="R270:U270"/>
    <mergeCell ref="B271:D271"/>
    <mergeCell ref="E271:G271"/>
    <mergeCell ref="J271:M271"/>
    <mergeCell ref="N271:Q271"/>
    <mergeCell ref="R271:U271"/>
    <mergeCell ref="B270:D270"/>
    <mergeCell ref="E270:G270"/>
    <mergeCell ref="J270:M270"/>
    <mergeCell ref="N270:Q270"/>
    <mergeCell ref="R276:U276"/>
    <mergeCell ref="B277:D277"/>
    <mergeCell ref="J277:M277"/>
    <mergeCell ref="N277:Q277"/>
    <mergeCell ref="R277:U277"/>
    <mergeCell ref="B276:D276"/>
    <mergeCell ref="E276:G276"/>
    <mergeCell ref="J276:M276"/>
    <mergeCell ref="N276:Q276"/>
    <mergeCell ref="R274:U274"/>
    <mergeCell ref="B275:D275"/>
    <mergeCell ref="E275:G275"/>
    <mergeCell ref="J275:M275"/>
    <mergeCell ref="N275:Q275"/>
    <mergeCell ref="R275:U275"/>
    <mergeCell ref="B274:D274"/>
    <mergeCell ref="E274:G274"/>
    <mergeCell ref="J274:M274"/>
    <mergeCell ref="N274:Q274"/>
    <mergeCell ref="S282:T283"/>
    <mergeCell ref="U282:U283"/>
    <mergeCell ref="M285:N285"/>
    <mergeCell ref="O285:U285"/>
    <mergeCell ref="L282:M283"/>
    <mergeCell ref="R278:U278"/>
    <mergeCell ref="B279:U279"/>
    <mergeCell ref="B281:J281"/>
    <mergeCell ref="K281:K283"/>
    <mergeCell ref="L281:M281"/>
    <mergeCell ref="N281:O281"/>
    <mergeCell ref="Q281:R281"/>
    <mergeCell ref="S281:T281"/>
    <mergeCell ref="A282:E283"/>
    <mergeCell ref="F282:I283"/>
    <mergeCell ref="B278:D278"/>
    <mergeCell ref="E278:G278"/>
    <mergeCell ref="J278:M278"/>
    <mergeCell ref="N278:Q278"/>
    <mergeCell ref="N282:O283"/>
    <mergeCell ref="P282:P283"/>
    <mergeCell ref="Q282:R283"/>
    <mergeCell ref="A289:U289"/>
    <mergeCell ref="B290:D290"/>
    <mergeCell ref="E290:G290"/>
    <mergeCell ref="J290:M290"/>
    <mergeCell ref="N290:Q290"/>
    <mergeCell ref="R290:U290"/>
    <mergeCell ref="G287:L287"/>
    <mergeCell ref="M287:N287"/>
    <mergeCell ref="O287:U287"/>
    <mergeCell ref="M288:N288"/>
    <mergeCell ref="O288:Q288"/>
    <mergeCell ref="R288:S288"/>
    <mergeCell ref="T288:U288"/>
    <mergeCell ref="D288:E288"/>
    <mergeCell ref="F288:G288"/>
    <mergeCell ref="M286:N286"/>
    <mergeCell ref="O286:U286"/>
    <mergeCell ref="R293:U293"/>
    <mergeCell ref="B294:D294"/>
    <mergeCell ref="E294:G294"/>
    <mergeCell ref="J294:M294"/>
    <mergeCell ref="N294:Q294"/>
    <mergeCell ref="R294:U294"/>
    <mergeCell ref="B293:D293"/>
    <mergeCell ref="E293:G293"/>
    <mergeCell ref="J293:M293"/>
    <mergeCell ref="N293:Q293"/>
    <mergeCell ref="R291:U291"/>
    <mergeCell ref="B292:D292"/>
    <mergeCell ref="E292:G292"/>
    <mergeCell ref="J292:M292"/>
    <mergeCell ref="N292:Q292"/>
    <mergeCell ref="R292:U292"/>
    <mergeCell ref="B291:D291"/>
    <mergeCell ref="E291:G291"/>
    <mergeCell ref="J291:M291"/>
    <mergeCell ref="N291:Q291"/>
    <mergeCell ref="R297:U297"/>
    <mergeCell ref="B298:D298"/>
    <mergeCell ref="E298:G298"/>
    <mergeCell ref="J298:M298"/>
    <mergeCell ref="N298:Q298"/>
    <mergeCell ref="R298:U298"/>
    <mergeCell ref="B297:D297"/>
    <mergeCell ref="E297:G297"/>
    <mergeCell ref="J297:M297"/>
    <mergeCell ref="N297:Q297"/>
    <mergeCell ref="R295:U295"/>
    <mergeCell ref="B296:D296"/>
    <mergeCell ref="E296:G296"/>
    <mergeCell ref="J296:M296"/>
    <mergeCell ref="N296:Q296"/>
    <mergeCell ref="R296:U296"/>
    <mergeCell ref="B295:D295"/>
    <mergeCell ref="E295:G295"/>
    <mergeCell ref="J295:M295"/>
    <mergeCell ref="N295:Q295"/>
    <mergeCell ref="R304:U304"/>
    <mergeCell ref="B303:D303"/>
    <mergeCell ref="E303:G303"/>
    <mergeCell ref="J303:M303"/>
    <mergeCell ref="N303:Q303"/>
    <mergeCell ref="R301:U301"/>
    <mergeCell ref="B302:D302"/>
    <mergeCell ref="E302:G302"/>
    <mergeCell ref="J302:M302"/>
    <mergeCell ref="N302:Q302"/>
    <mergeCell ref="R302:U302"/>
    <mergeCell ref="B301:D301"/>
    <mergeCell ref="E301:G301"/>
    <mergeCell ref="J301:M301"/>
    <mergeCell ref="N301:Q301"/>
    <mergeCell ref="R299:U299"/>
    <mergeCell ref="B300:D300"/>
    <mergeCell ref="E300:G300"/>
    <mergeCell ref="J300:M300"/>
    <mergeCell ref="N300:Q300"/>
    <mergeCell ref="R300:U300"/>
    <mergeCell ref="B299:D299"/>
    <mergeCell ref="E299:G299"/>
    <mergeCell ref="J299:M299"/>
    <mergeCell ref="N299:Q299"/>
    <mergeCell ref="D40:E40"/>
    <mergeCell ref="F40:G40"/>
    <mergeCell ref="R309:U309"/>
    <mergeCell ref="B310:U310"/>
    <mergeCell ref="B309:D309"/>
    <mergeCell ref="E309:G309"/>
    <mergeCell ref="J309:M309"/>
    <mergeCell ref="N309:Q309"/>
    <mergeCell ref="R307:U307"/>
    <mergeCell ref="B308:D308"/>
    <mergeCell ref="J308:M308"/>
    <mergeCell ref="N308:Q308"/>
    <mergeCell ref="R308:U308"/>
    <mergeCell ref="B307:D307"/>
    <mergeCell ref="E307:G307"/>
    <mergeCell ref="J307:M307"/>
    <mergeCell ref="N307:Q307"/>
    <mergeCell ref="R305:U305"/>
    <mergeCell ref="B306:D306"/>
    <mergeCell ref="E306:G306"/>
    <mergeCell ref="J306:M306"/>
    <mergeCell ref="N306:Q306"/>
    <mergeCell ref="R306:U306"/>
    <mergeCell ref="B305:D305"/>
    <mergeCell ref="E305:G305"/>
    <mergeCell ref="J305:M305"/>
    <mergeCell ref="N305:Q305"/>
    <mergeCell ref="R303:U303"/>
    <mergeCell ref="B304:D304"/>
    <mergeCell ref="E304:G304"/>
    <mergeCell ref="J304:M304"/>
    <mergeCell ref="N304:Q304"/>
  </mergeCells>
  <phoneticPr fontId="3"/>
  <conditionalFormatting sqref="C8">
    <cfRule type="cellIs" dxfId="24" priority="19" operator="equal">
      <formula>0</formula>
    </cfRule>
  </conditionalFormatting>
  <conditionalFormatting sqref="O8">
    <cfRule type="cellIs" dxfId="23" priority="18" operator="equal">
      <formula>0</formula>
    </cfRule>
  </conditionalFormatting>
  <conditionalFormatting sqref="C39">
    <cfRule type="cellIs" dxfId="22" priority="13" operator="equal">
      <formula>0</formula>
    </cfRule>
  </conditionalFormatting>
  <conditionalFormatting sqref="C70 C101 C132 C163 C194 C225 C256 C287">
    <cfRule type="cellIs" dxfId="21" priority="11" operator="equal">
      <formula>0</formula>
    </cfRule>
  </conditionalFormatting>
  <conditionalFormatting sqref="O39">
    <cfRule type="cellIs" dxfId="20" priority="9" operator="equal">
      <formula>0</formula>
    </cfRule>
  </conditionalFormatting>
  <conditionalFormatting sqref="O70">
    <cfRule type="cellIs" dxfId="19" priority="8" operator="equal">
      <formula>0</formula>
    </cfRule>
  </conditionalFormatting>
  <conditionalFormatting sqref="O101">
    <cfRule type="cellIs" dxfId="18" priority="7" operator="equal">
      <formula>0</formula>
    </cfRule>
  </conditionalFormatting>
  <conditionalFormatting sqref="O132">
    <cfRule type="cellIs" dxfId="17" priority="6" operator="equal">
      <formula>0</formula>
    </cfRule>
  </conditionalFormatting>
  <conditionalFormatting sqref="O163">
    <cfRule type="cellIs" dxfId="16" priority="5" operator="equal">
      <formula>0</formula>
    </cfRule>
  </conditionalFormatting>
  <conditionalFormatting sqref="O194">
    <cfRule type="cellIs" dxfId="15" priority="4" operator="equal">
      <formula>0</formula>
    </cfRule>
  </conditionalFormatting>
  <conditionalFormatting sqref="O225">
    <cfRule type="cellIs" dxfId="14" priority="3" operator="equal">
      <formula>0</formula>
    </cfRule>
  </conditionalFormatting>
  <conditionalFormatting sqref="O256">
    <cfRule type="cellIs" dxfId="13" priority="2" operator="equal">
      <formula>0</formula>
    </cfRule>
  </conditionalFormatting>
  <conditionalFormatting sqref="O287">
    <cfRule type="cellIs" dxfId="12" priority="1" operator="equal">
      <formula>0</formula>
    </cfRule>
  </conditionalFormatting>
  <dataValidations count="1">
    <dataValidation type="list" allowBlank="1" showInputMessage="1" showErrorMessage="1" sqref="B29:D29 B60:D60 B91:D91 B122:D122 B153:D153 B184:D184 B215:D215 B246:D246 B277:D277 B308:D308" xr:uid="{376E97E9-97B1-4BBD-A65E-5FB55EFB213F}">
      <formula1>"0.08,0.1"</formula1>
    </dataValidation>
  </dataValidations>
  <printOptions horizontalCentered="1"/>
  <pageMargins left="0.59055118110236227" right="0.35433070866141736" top="0.59055118110236227" bottom="0.23622047244094491" header="0.51181102362204722" footer="0.51181102362204722"/>
  <pageSetup paperSize="9" orientation="landscape" errors="blank" verticalDpi="200" r:id="rId1"/>
  <headerFooter alignWithMargins="0"/>
  <rowBreaks count="9" manualBreakCount="9">
    <brk id="31" max="20" man="1"/>
    <brk id="62" max="20" man="1"/>
    <brk id="93" max="20" man="1"/>
    <brk id="124" max="20" man="1"/>
    <brk id="155" max="20" man="1"/>
    <brk id="186" max="20" man="1"/>
    <brk id="217" max="20" man="1"/>
    <brk id="248" max="20" man="1"/>
    <brk id="279" max="20" man="1"/>
  </rowBreaks>
  <drawing r:id="rId2"/>
  <legacyDrawing r:id="rId3"/>
  <controls>
    <mc:AlternateContent xmlns:mc="http://schemas.openxmlformats.org/markup-compatibility/2006">
      <mc:Choice Requires="x14">
        <control shapeId="2084" r:id="rId4" name="ComboBox1">
          <controlPr defaultSize="0" print="0" autoLine="0" linkedCell="C6" listFillRange="工事名!A2:D31" r:id="rId5">
            <anchor moveWithCells="1">
              <from>
                <xdr:col>2</xdr:col>
                <xdr:colOff>807720</xdr:colOff>
                <xdr:row>5</xdr:row>
                <xdr:rowOff>0</xdr:rowOff>
              </from>
              <to>
                <xdr:col>3</xdr:col>
                <xdr:colOff>129540</xdr:colOff>
                <xdr:row>6</xdr:row>
                <xdr:rowOff>30480</xdr:rowOff>
              </to>
            </anchor>
          </controlPr>
        </control>
      </mc:Choice>
      <mc:Fallback>
        <control shapeId="2084" r:id="rId4" name="ComboBox1"/>
      </mc:Fallback>
    </mc:AlternateContent>
    <mc:AlternateContent xmlns:mc="http://schemas.openxmlformats.org/markup-compatibility/2006">
      <mc:Choice Requires="x14">
        <control shapeId="2086" r:id="rId6" name="ComboBox2">
          <controlPr defaultSize="0" print="0" autoLine="0" linkedCell="C37" listFillRange="工事名!A2:D31" r:id="rId7">
            <anchor moveWithCells="1">
              <from>
                <xdr:col>2</xdr:col>
                <xdr:colOff>845820</xdr:colOff>
                <xdr:row>36</xdr:row>
                <xdr:rowOff>0</xdr:rowOff>
              </from>
              <to>
                <xdr:col>3</xdr:col>
                <xdr:colOff>167640</xdr:colOff>
                <xdr:row>37</xdr:row>
                <xdr:rowOff>45720</xdr:rowOff>
              </to>
            </anchor>
          </controlPr>
        </control>
      </mc:Choice>
      <mc:Fallback>
        <control shapeId="2086" r:id="rId6" name="ComboBox2"/>
      </mc:Fallback>
    </mc:AlternateContent>
    <mc:AlternateContent xmlns:mc="http://schemas.openxmlformats.org/markup-compatibility/2006">
      <mc:Choice Requires="x14">
        <control shapeId="2087" r:id="rId8" name="ComboBox3">
          <controlPr defaultSize="0" print="0" autoLine="0" linkedCell="C68" listFillRange="工事名!A2:D31" r:id="rId7">
            <anchor moveWithCells="1">
              <from>
                <xdr:col>2</xdr:col>
                <xdr:colOff>807720</xdr:colOff>
                <xdr:row>67</xdr:row>
                <xdr:rowOff>0</xdr:rowOff>
              </from>
              <to>
                <xdr:col>3</xdr:col>
                <xdr:colOff>129540</xdr:colOff>
                <xdr:row>68</xdr:row>
                <xdr:rowOff>45720</xdr:rowOff>
              </to>
            </anchor>
          </controlPr>
        </control>
      </mc:Choice>
      <mc:Fallback>
        <control shapeId="2087" r:id="rId8" name="ComboBox3"/>
      </mc:Fallback>
    </mc:AlternateContent>
    <mc:AlternateContent xmlns:mc="http://schemas.openxmlformats.org/markup-compatibility/2006">
      <mc:Choice Requires="x14">
        <control shapeId="2088" r:id="rId9" name="ComboBox4">
          <controlPr defaultSize="0" print="0" autoLine="0" linkedCell="C99" listFillRange="工事名!A2:D31" r:id="rId10">
            <anchor moveWithCells="1">
              <from>
                <xdr:col>2</xdr:col>
                <xdr:colOff>807720</xdr:colOff>
                <xdr:row>98</xdr:row>
                <xdr:rowOff>0</xdr:rowOff>
              </from>
              <to>
                <xdr:col>3</xdr:col>
                <xdr:colOff>129540</xdr:colOff>
                <xdr:row>99</xdr:row>
                <xdr:rowOff>30480</xdr:rowOff>
              </to>
            </anchor>
          </controlPr>
        </control>
      </mc:Choice>
      <mc:Fallback>
        <control shapeId="2088" r:id="rId9" name="ComboBox4"/>
      </mc:Fallback>
    </mc:AlternateContent>
    <mc:AlternateContent xmlns:mc="http://schemas.openxmlformats.org/markup-compatibility/2006">
      <mc:Choice Requires="x14">
        <control shapeId="2089" r:id="rId11" name="ComboBox5">
          <controlPr defaultSize="0" print="0" autoLine="0" linkedCell="C130" listFillRange="工事名!A2:D31" r:id="rId7">
            <anchor moveWithCells="1">
              <from>
                <xdr:col>2</xdr:col>
                <xdr:colOff>807720</xdr:colOff>
                <xdr:row>129</xdr:row>
                <xdr:rowOff>0</xdr:rowOff>
              </from>
              <to>
                <xdr:col>3</xdr:col>
                <xdr:colOff>129540</xdr:colOff>
                <xdr:row>130</xdr:row>
                <xdr:rowOff>45720</xdr:rowOff>
              </to>
            </anchor>
          </controlPr>
        </control>
      </mc:Choice>
      <mc:Fallback>
        <control shapeId="2089" r:id="rId11" name="ComboBox5"/>
      </mc:Fallback>
    </mc:AlternateContent>
    <mc:AlternateContent xmlns:mc="http://schemas.openxmlformats.org/markup-compatibility/2006">
      <mc:Choice Requires="x14">
        <control shapeId="2090" r:id="rId12" name="ComboBox6">
          <controlPr defaultSize="0" print="0" autoLine="0" linkedCell="C161" listFillRange="工事名!A2:D31" r:id="rId7">
            <anchor moveWithCells="1">
              <from>
                <xdr:col>2</xdr:col>
                <xdr:colOff>807720</xdr:colOff>
                <xdr:row>160</xdr:row>
                <xdr:rowOff>0</xdr:rowOff>
              </from>
              <to>
                <xdr:col>3</xdr:col>
                <xdr:colOff>129540</xdr:colOff>
                <xdr:row>161</xdr:row>
                <xdr:rowOff>45720</xdr:rowOff>
              </to>
            </anchor>
          </controlPr>
        </control>
      </mc:Choice>
      <mc:Fallback>
        <control shapeId="2090" r:id="rId12" name="ComboBox6"/>
      </mc:Fallback>
    </mc:AlternateContent>
    <mc:AlternateContent xmlns:mc="http://schemas.openxmlformats.org/markup-compatibility/2006">
      <mc:Choice Requires="x14">
        <control shapeId="2091" r:id="rId13" name="ComboBox7">
          <controlPr defaultSize="0" print="0" autoLine="0" linkedCell="C192" listFillRange="工事名!A2:D31" r:id="rId14">
            <anchor moveWithCells="1">
              <from>
                <xdr:col>2</xdr:col>
                <xdr:colOff>807720</xdr:colOff>
                <xdr:row>190</xdr:row>
                <xdr:rowOff>198120</xdr:rowOff>
              </from>
              <to>
                <xdr:col>3</xdr:col>
                <xdr:colOff>129540</xdr:colOff>
                <xdr:row>192</xdr:row>
                <xdr:rowOff>38100</xdr:rowOff>
              </to>
            </anchor>
          </controlPr>
        </control>
      </mc:Choice>
      <mc:Fallback>
        <control shapeId="2091" r:id="rId13" name="ComboBox7"/>
      </mc:Fallback>
    </mc:AlternateContent>
    <mc:AlternateContent xmlns:mc="http://schemas.openxmlformats.org/markup-compatibility/2006">
      <mc:Choice Requires="x14">
        <control shapeId="2092" r:id="rId15" name="ComboBox8">
          <controlPr defaultSize="0" print="0" autoLine="0" linkedCell="C223" listFillRange="工事名!A2:D31" r:id="rId10">
            <anchor moveWithCells="1">
              <from>
                <xdr:col>2</xdr:col>
                <xdr:colOff>807720</xdr:colOff>
                <xdr:row>222</xdr:row>
                <xdr:rowOff>22860</xdr:rowOff>
              </from>
              <to>
                <xdr:col>3</xdr:col>
                <xdr:colOff>129540</xdr:colOff>
                <xdr:row>223</xdr:row>
                <xdr:rowOff>53340</xdr:rowOff>
              </to>
            </anchor>
          </controlPr>
        </control>
      </mc:Choice>
      <mc:Fallback>
        <control shapeId="2092" r:id="rId15" name="ComboBox8"/>
      </mc:Fallback>
    </mc:AlternateContent>
    <mc:AlternateContent xmlns:mc="http://schemas.openxmlformats.org/markup-compatibility/2006">
      <mc:Choice Requires="x14">
        <control shapeId="2093" r:id="rId16" name="ComboBox9">
          <controlPr defaultSize="0" print="0" autoLine="0" linkedCell="C254" listFillRange="工事名!A2:D31" r:id="rId14">
            <anchor moveWithCells="1">
              <from>
                <xdr:col>2</xdr:col>
                <xdr:colOff>822960</xdr:colOff>
                <xdr:row>252</xdr:row>
                <xdr:rowOff>198120</xdr:rowOff>
              </from>
              <to>
                <xdr:col>3</xdr:col>
                <xdr:colOff>144780</xdr:colOff>
                <xdr:row>254</xdr:row>
                <xdr:rowOff>38100</xdr:rowOff>
              </to>
            </anchor>
          </controlPr>
        </control>
      </mc:Choice>
      <mc:Fallback>
        <control shapeId="2093" r:id="rId16" name="ComboBox9"/>
      </mc:Fallback>
    </mc:AlternateContent>
    <mc:AlternateContent xmlns:mc="http://schemas.openxmlformats.org/markup-compatibility/2006">
      <mc:Choice Requires="x14">
        <control shapeId="2094" r:id="rId17" name="ComboBox10">
          <controlPr defaultSize="0" print="0" autoLine="0" linkedCell="C285" listFillRange="工事名!A2:D31" r:id="rId7">
            <anchor moveWithCells="1">
              <from>
                <xdr:col>2</xdr:col>
                <xdr:colOff>807720</xdr:colOff>
                <xdr:row>284</xdr:row>
                <xdr:rowOff>0</xdr:rowOff>
              </from>
              <to>
                <xdr:col>3</xdr:col>
                <xdr:colOff>129540</xdr:colOff>
                <xdr:row>285</xdr:row>
                <xdr:rowOff>45720</xdr:rowOff>
              </to>
            </anchor>
          </controlPr>
        </control>
      </mc:Choice>
      <mc:Fallback>
        <control shapeId="2094" r:id="rId17" name="ComboBox10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K51"/>
  <sheetViews>
    <sheetView view="pageBreakPreview" zoomScaleNormal="100" zoomScaleSheetLayoutView="100" workbookViewId="0">
      <selection sqref="A1:C1"/>
    </sheetView>
  </sheetViews>
  <sheetFormatPr defaultColWidth="9" defaultRowHeight="13.2"/>
  <cols>
    <col min="1" max="1" width="1.88671875" style="36" customWidth="1"/>
    <col min="2" max="2" width="2.77734375" style="36" customWidth="1"/>
    <col min="3" max="3" width="4" style="36" customWidth="1"/>
    <col min="4" max="4" width="4.44140625" style="36" customWidth="1"/>
    <col min="5" max="5" width="2.77734375" style="36" customWidth="1"/>
    <col min="6" max="6" width="2.6640625" style="36" customWidth="1"/>
    <col min="7" max="7" width="2.77734375" style="36" customWidth="1"/>
    <col min="8" max="8" width="4.77734375" style="36" customWidth="1"/>
    <col min="9" max="10" width="3.88671875" style="36" customWidth="1"/>
    <col min="11" max="11" width="2.33203125" style="36" customWidth="1"/>
    <col min="12" max="12" width="2.6640625" style="36" customWidth="1"/>
    <col min="13" max="13" width="2.77734375" style="36" customWidth="1"/>
    <col min="14" max="14" width="6.21875" style="36" customWidth="1"/>
    <col min="15" max="15" width="2" style="36" customWidth="1"/>
    <col min="16" max="16" width="3.88671875" style="36" customWidth="1"/>
    <col min="17" max="17" width="2.44140625" style="36" customWidth="1"/>
    <col min="18" max="18" width="2.77734375" style="36" customWidth="1"/>
    <col min="19" max="19" width="2.6640625" style="36" customWidth="1"/>
    <col min="20" max="20" width="3.6640625" style="36" customWidth="1"/>
    <col min="21" max="21" width="2.21875" style="36" customWidth="1"/>
    <col min="22" max="22" width="4.109375" style="36" customWidth="1"/>
    <col min="23" max="24" width="2.6640625" style="36" customWidth="1"/>
    <col min="25" max="25" width="2.77734375" style="36" customWidth="1"/>
    <col min="26" max="26" width="8" style="36" customWidth="1"/>
    <col min="27" max="27" width="2.109375" style="36" customWidth="1"/>
    <col min="28" max="28" width="3.109375" style="36" customWidth="1"/>
    <col min="29" max="31" width="4" style="36" customWidth="1"/>
    <col min="32" max="32" width="8" style="36" customWidth="1"/>
    <col min="33" max="33" width="2.44140625" style="36" customWidth="1"/>
    <col min="34" max="34" width="6.44140625" style="36" customWidth="1"/>
    <col min="35" max="35" width="2.33203125" style="36" customWidth="1"/>
    <col min="36" max="36" width="6.44140625" style="36" customWidth="1"/>
    <col min="37" max="37" width="9.44140625" style="36" customWidth="1"/>
    <col min="38" max="44" width="11.6640625" style="36" customWidth="1"/>
    <col min="45" max="16384" width="9" style="36"/>
  </cols>
  <sheetData>
    <row r="1" spans="1:37" ht="13.5" customHeight="1">
      <c r="A1" s="278" t="s">
        <v>47</v>
      </c>
      <c r="B1" s="278"/>
      <c r="C1" s="275"/>
      <c r="D1" s="317" t="s">
        <v>33</v>
      </c>
      <c r="E1" s="317"/>
      <c r="F1" s="275"/>
      <c r="G1" s="318" t="str">
        <f>+基本入力!C7</f>
        <v>000000</v>
      </c>
      <c r="H1" s="275"/>
      <c r="I1" s="275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50"/>
      <c r="Y1" s="327" t="s">
        <v>27</v>
      </c>
      <c r="Z1" s="71"/>
      <c r="AA1" s="329"/>
      <c r="AB1" s="330"/>
      <c r="AC1" s="331"/>
      <c r="AD1" s="311"/>
      <c r="AE1" s="312"/>
      <c r="AF1" s="40"/>
      <c r="AG1" s="311"/>
      <c r="AH1" s="312"/>
      <c r="AI1" s="311"/>
      <c r="AJ1" s="312"/>
      <c r="AK1" s="71"/>
    </row>
    <row r="2" spans="1:37" s="44" customFormat="1" ht="42" customHeight="1">
      <c r="A2" s="319" t="s">
        <v>119</v>
      </c>
      <c r="B2" s="319"/>
      <c r="C2" s="319"/>
      <c r="D2" s="319"/>
      <c r="E2" s="319"/>
      <c r="F2" s="319"/>
      <c r="G2" s="319"/>
      <c r="H2" s="319"/>
      <c r="I2" s="319"/>
      <c r="J2" s="320" t="s">
        <v>14</v>
      </c>
      <c r="K2" s="275"/>
      <c r="L2" s="275"/>
      <c r="M2" s="305" t="s">
        <v>1</v>
      </c>
      <c r="N2" s="305"/>
      <c r="O2" s="305"/>
      <c r="P2" s="305"/>
      <c r="Q2" s="305"/>
      <c r="R2" s="305"/>
      <c r="S2" s="305"/>
      <c r="T2" s="305"/>
      <c r="U2" s="305"/>
      <c r="V2" s="305"/>
      <c r="W2" s="321"/>
      <c r="X2" s="72"/>
      <c r="Y2" s="328"/>
      <c r="Z2" s="73"/>
      <c r="AA2" s="322"/>
      <c r="AB2" s="323"/>
      <c r="AC2" s="324"/>
      <c r="AD2" s="325"/>
      <c r="AE2" s="326"/>
      <c r="AF2" s="74"/>
      <c r="AG2" s="325"/>
      <c r="AH2" s="326"/>
      <c r="AI2" s="325"/>
      <c r="AJ2" s="326"/>
      <c r="AK2" s="74"/>
    </row>
    <row r="3" spans="1:37" ht="13.2" customHeight="1">
      <c r="A3" s="75"/>
      <c r="B3" s="75"/>
      <c r="C3" s="7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76"/>
      <c r="Z3" s="310"/>
      <c r="AA3" s="310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37" ht="22.5" customHeight="1">
      <c r="A4" s="52"/>
      <c r="B4" s="52"/>
      <c r="C4" s="52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327" t="s">
        <v>16</v>
      </c>
      <c r="S4" s="352" t="str">
        <f>+基本入力!C11</f>
        <v>銀行名、支店名を入力してください。</v>
      </c>
      <c r="T4" s="340"/>
      <c r="U4" s="340"/>
      <c r="V4" s="340"/>
      <c r="W4" s="340"/>
      <c r="X4" s="340"/>
      <c r="Y4" s="340"/>
      <c r="Z4" s="340"/>
      <c r="AA4" s="353"/>
      <c r="AB4" s="50"/>
      <c r="AC4" s="292" t="s">
        <v>28</v>
      </c>
      <c r="AD4" s="293"/>
      <c r="AE4" s="315" t="str">
        <f>+基本入力!C2</f>
        <v>住所を入力してください。</v>
      </c>
      <c r="AF4" s="315"/>
      <c r="AG4" s="315"/>
      <c r="AH4" s="315"/>
      <c r="AI4" s="315"/>
      <c r="AJ4" s="315"/>
      <c r="AK4" s="316"/>
    </row>
    <row r="5" spans="1:37" ht="22.5" customHeight="1">
      <c r="A5" s="52"/>
      <c r="B5" s="346" t="s">
        <v>15</v>
      </c>
      <c r="C5" s="346"/>
      <c r="D5" s="346"/>
      <c r="E5" s="346"/>
      <c r="F5" s="347" t="s">
        <v>25</v>
      </c>
      <c r="G5" s="347"/>
      <c r="H5" s="348">
        <f>AF25+AF51</f>
        <v>55000</v>
      </c>
      <c r="I5" s="348"/>
      <c r="J5" s="348"/>
      <c r="K5" s="348"/>
      <c r="L5" s="348"/>
      <c r="M5" s="348"/>
      <c r="N5" s="349" t="s">
        <v>26</v>
      </c>
      <c r="O5" s="350"/>
      <c r="P5" s="78"/>
      <c r="Q5" s="79"/>
      <c r="R5" s="351"/>
      <c r="S5" s="356" t="str">
        <f>+基本入力!C12</f>
        <v>当座または普通</v>
      </c>
      <c r="T5" s="357"/>
      <c r="U5" s="313" t="str">
        <f>+基本入力!C13</f>
        <v>口座番号入力</v>
      </c>
      <c r="V5" s="314"/>
      <c r="W5" s="314"/>
      <c r="X5" s="314"/>
      <c r="Y5" s="314"/>
      <c r="Z5" s="314"/>
      <c r="AA5" s="80"/>
      <c r="AC5" s="286" t="s">
        <v>29</v>
      </c>
      <c r="AD5" s="287"/>
      <c r="AE5" s="354" t="str">
        <f>+基本入力!C3</f>
        <v>御社名を正式名称で入力してください。</v>
      </c>
      <c r="AF5" s="354"/>
      <c r="AG5" s="354"/>
      <c r="AH5" s="354"/>
      <c r="AI5" s="354"/>
      <c r="AJ5" s="354"/>
      <c r="AK5" s="355"/>
    </row>
    <row r="6" spans="1:37" ht="22.5" customHeight="1">
      <c r="A6" s="274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274"/>
      <c r="O6" s="274"/>
      <c r="P6" s="274"/>
      <c r="Q6" s="50"/>
      <c r="R6" s="351"/>
      <c r="S6" s="341" t="s">
        <v>10</v>
      </c>
      <c r="T6" s="342"/>
      <c r="U6" s="343" t="str">
        <f>+基本入力!C14</f>
        <v>御社名を正式名称で入力してください。</v>
      </c>
      <c r="V6" s="344"/>
      <c r="W6" s="344"/>
      <c r="X6" s="344"/>
      <c r="Y6" s="344"/>
      <c r="Z6" s="344"/>
      <c r="AA6" s="345"/>
      <c r="AC6" s="277"/>
      <c r="AD6" s="278"/>
      <c r="AE6" s="332" t="str">
        <f>+基本入力!C4</f>
        <v>御社の代表取締役社長を入力してください。</v>
      </c>
      <c r="AF6" s="332"/>
      <c r="AG6" s="332"/>
      <c r="AH6" s="332"/>
      <c r="AI6" s="332"/>
      <c r="AJ6" s="332"/>
      <c r="AK6" s="333"/>
    </row>
    <row r="7" spans="1:37" ht="13.5" customHeight="1">
      <c r="A7" s="362">
        <v>43758</v>
      </c>
      <c r="B7" s="362"/>
      <c r="C7" s="362"/>
      <c r="D7" s="362"/>
      <c r="E7" s="358" t="s">
        <v>91</v>
      </c>
      <c r="F7" s="359"/>
      <c r="G7" s="359"/>
      <c r="H7" s="360">
        <f>DATE(YEAR(A7),MONTH(A7)-1,21)</f>
        <v>43729</v>
      </c>
      <c r="I7" s="360"/>
      <c r="J7" s="360"/>
      <c r="K7" s="360"/>
      <c r="L7" s="81" t="s">
        <v>92</v>
      </c>
      <c r="M7" s="361">
        <f>A7</f>
        <v>43758</v>
      </c>
      <c r="N7" s="361"/>
      <c r="O7" s="361"/>
      <c r="P7" s="361"/>
      <c r="R7" s="328"/>
      <c r="S7" s="334" t="s">
        <v>55</v>
      </c>
      <c r="T7" s="335"/>
      <c r="U7" s="336" t="str">
        <f>+基本入力!C15</f>
        <v>口座名を入力してください。</v>
      </c>
      <c r="V7" s="337"/>
      <c r="W7" s="337"/>
      <c r="X7" s="337"/>
      <c r="Y7" s="337"/>
      <c r="Z7" s="337"/>
      <c r="AA7" s="338"/>
      <c r="AB7" s="82"/>
      <c r="AC7" s="281" t="s">
        <v>56</v>
      </c>
      <c r="AD7" s="339"/>
      <c r="AE7" s="283" t="str">
        <f>+基本入力!C5</f>
        <v>電話番号入力</v>
      </c>
      <c r="AF7" s="283"/>
      <c r="AG7" s="283"/>
      <c r="AH7" s="283" t="s">
        <v>57</v>
      </c>
      <c r="AI7" s="283"/>
      <c r="AJ7" s="283" t="str">
        <f>+基本入力!C6</f>
        <v>FAX番号入力</v>
      </c>
      <c r="AK7" s="285"/>
    </row>
    <row r="8" spans="1:37" ht="8.25" customHeight="1" thickBot="1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</row>
    <row r="9" spans="1:37" ht="24" customHeight="1" thickBot="1">
      <c r="A9" s="83" t="s">
        <v>0</v>
      </c>
      <c r="B9" s="84"/>
      <c r="C9" s="84"/>
      <c r="D9" s="268" t="s">
        <v>20</v>
      </c>
      <c r="E9" s="269"/>
      <c r="F9" s="269"/>
      <c r="G9" s="269"/>
      <c r="H9" s="269"/>
      <c r="I9" s="271"/>
      <c r="J9" s="268" t="s">
        <v>38</v>
      </c>
      <c r="K9" s="269"/>
      <c r="L9" s="269"/>
      <c r="M9" s="269"/>
      <c r="N9" s="271"/>
      <c r="O9" s="268" t="s">
        <v>50</v>
      </c>
      <c r="P9" s="269"/>
      <c r="Q9" s="269"/>
      <c r="R9" s="270"/>
      <c r="S9" s="268" t="s">
        <v>17</v>
      </c>
      <c r="T9" s="271"/>
      <c r="U9" s="268" t="s">
        <v>18</v>
      </c>
      <c r="V9" s="271"/>
      <c r="W9" s="268" t="s">
        <v>21</v>
      </c>
      <c r="X9" s="269"/>
      <c r="Y9" s="269"/>
      <c r="Z9" s="269"/>
      <c r="AA9" s="363" t="s">
        <v>62</v>
      </c>
      <c r="AB9" s="269"/>
      <c r="AC9" s="269"/>
      <c r="AD9" s="269"/>
      <c r="AE9" s="273"/>
      <c r="AF9" s="363" t="s">
        <v>63</v>
      </c>
      <c r="AG9" s="269"/>
      <c r="AH9" s="271"/>
      <c r="AI9" s="268" t="s">
        <v>64</v>
      </c>
      <c r="AJ9" s="269"/>
      <c r="AK9" s="273"/>
    </row>
    <row r="10" spans="1:37" ht="24" customHeight="1" thickTop="1">
      <c r="A10" s="376" t="str">
        <f>請求明細書!C6</f>
        <v>26901</v>
      </c>
      <c r="B10" s="377"/>
      <c r="C10" s="378"/>
      <c r="D10" s="379" t="str">
        <f>請求明細書!C7</f>
        <v>〇○公共下水道（25-2）工事</v>
      </c>
      <c r="E10" s="380"/>
      <c r="F10" s="380"/>
      <c r="G10" s="380"/>
      <c r="H10" s="380"/>
      <c r="I10" s="381"/>
      <c r="J10" s="364"/>
      <c r="K10" s="382"/>
      <c r="L10" s="382"/>
      <c r="M10" s="382"/>
      <c r="N10" s="365"/>
      <c r="O10" s="364" t="str">
        <f>請求明細書!C8</f>
        <v>599011-01</v>
      </c>
      <c r="P10" s="382"/>
      <c r="Q10" s="382"/>
      <c r="R10" s="365"/>
      <c r="S10" s="364"/>
      <c r="T10" s="365"/>
      <c r="U10" s="366"/>
      <c r="V10" s="367"/>
      <c r="W10" s="368">
        <f>請求明細書!D9</f>
        <v>10800000</v>
      </c>
      <c r="X10" s="369"/>
      <c r="Y10" s="369"/>
      <c r="Z10" s="369"/>
      <c r="AA10" s="370">
        <f>請求明細書!F9</f>
        <v>2646000</v>
      </c>
      <c r="AB10" s="369"/>
      <c r="AC10" s="369"/>
      <c r="AD10" s="369"/>
      <c r="AE10" s="371"/>
      <c r="AF10" s="370">
        <f>請求明細書!R30</f>
        <v>55000</v>
      </c>
      <c r="AG10" s="369"/>
      <c r="AH10" s="372"/>
      <c r="AI10" s="373"/>
      <c r="AJ10" s="374"/>
      <c r="AK10" s="375"/>
    </row>
    <row r="11" spans="1:37" ht="24" customHeight="1">
      <c r="A11" s="386">
        <f>請求明細書!C37</f>
        <v>0</v>
      </c>
      <c r="B11" s="387"/>
      <c r="C11" s="388"/>
      <c r="D11" s="389" t="str">
        <f>請求明細書!C38</f>
        <v/>
      </c>
      <c r="E11" s="390"/>
      <c r="F11" s="390"/>
      <c r="G11" s="390"/>
      <c r="H11" s="390"/>
      <c r="I11" s="391"/>
      <c r="J11" s="392"/>
      <c r="K11" s="393"/>
      <c r="L11" s="393"/>
      <c r="M11" s="393"/>
      <c r="N11" s="394"/>
      <c r="O11" s="392" t="str">
        <f>請求明細書!C39</f>
        <v/>
      </c>
      <c r="P11" s="393"/>
      <c r="Q11" s="393"/>
      <c r="R11" s="394"/>
      <c r="S11" s="392"/>
      <c r="T11" s="394"/>
      <c r="U11" s="392"/>
      <c r="V11" s="394"/>
      <c r="W11" s="383" t="str">
        <f>請求明細書!D40</f>
        <v/>
      </c>
      <c r="X11" s="384"/>
      <c r="Y11" s="384"/>
      <c r="Z11" s="384"/>
      <c r="AA11" s="395" t="str">
        <f>請求明細書!F40</f>
        <v/>
      </c>
      <c r="AB11" s="384"/>
      <c r="AC11" s="384"/>
      <c r="AD11" s="384"/>
      <c r="AE11" s="385"/>
      <c r="AF11" s="395" t="str">
        <f>請求明細書!R61</f>
        <v/>
      </c>
      <c r="AG11" s="384"/>
      <c r="AH11" s="396"/>
      <c r="AI11" s="383"/>
      <c r="AJ11" s="384"/>
      <c r="AK11" s="385"/>
    </row>
    <row r="12" spans="1:37" ht="24" customHeight="1">
      <c r="A12" s="386">
        <f>請求明細書!C68</f>
        <v>0</v>
      </c>
      <c r="B12" s="387"/>
      <c r="C12" s="388"/>
      <c r="D12" s="389" t="str">
        <f>請求明細書!C69</f>
        <v/>
      </c>
      <c r="E12" s="390"/>
      <c r="F12" s="390"/>
      <c r="G12" s="390"/>
      <c r="H12" s="390"/>
      <c r="I12" s="391"/>
      <c r="J12" s="392"/>
      <c r="K12" s="393"/>
      <c r="L12" s="393"/>
      <c r="M12" s="393"/>
      <c r="N12" s="394"/>
      <c r="O12" s="392" t="str">
        <f>請求明細書!C70</f>
        <v/>
      </c>
      <c r="P12" s="393"/>
      <c r="Q12" s="393"/>
      <c r="R12" s="394"/>
      <c r="S12" s="392"/>
      <c r="T12" s="394"/>
      <c r="U12" s="392"/>
      <c r="V12" s="394"/>
      <c r="W12" s="383" t="str">
        <f>請求明細書!D71</f>
        <v/>
      </c>
      <c r="X12" s="384"/>
      <c r="Y12" s="384"/>
      <c r="Z12" s="384"/>
      <c r="AA12" s="395" t="str">
        <f>請求明細書!F71</f>
        <v/>
      </c>
      <c r="AB12" s="384"/>
      <c r="AC12" s="384"/>
      <c r="AD12" s="384"/>
      <c r="AE12" s="385"/>
      <c r="AF12" s="395" t="str">
        <f>請求明細書!R92</f>
        <v/>
      </c>
      <c r="AG12" s="384"/>
      <c r="AH12" s="396"/>
      <c r="AI12" s="383"/>
      <c r="AJ12" s="384"/>
      <c r="AK12" s="385"/>
    </row>
    <row r="13" spans="1:37" ht="24" customHeight="1">
      <c r="A13" s="386">
        <f>請求明細書!C99</f>
        <v>0</v>
      </c>
      <c r="B13" s="387"/>
      <c r="C13" s="388"/>
      <c r="D13" s="389" t="str">
        <f>請求明細書!C100</f>
        <v/>
      </c>
      <c r="E13" s="390"/>
      <c r="F13" s="390"/>
      <c r="G13" s="390"/>
      <c r="H13" s="390"/>
      <c r="I13" s="391"/>
      <c r="J13" s="392"/>
      <c r="K13" s="393"/>
      <c r="L13" s="393"/>
      <c r="M13" s="393"/>
      <c r="N13" s="394"/>
      <c r="O13" s="392" t="str">
        <f>請求明細書!C101</f>
        <v/>
      </c>
      <c r="P13" s="393"/>
      <c r="Q13" s="393"/>
      <c r="R13" s="394"/>
      <c r="S13" s="392"/>
      <c r="T13" s="394"/>
      <c r="U13" s="392"/>
      <c r="V13" s="394"/>
      <c r="W13" s="383" t="str">
        <f>請求明細書!D102</f>
        <v/>
      </c>
      <c r="X13" s="384"/>
      <c r="Y13" s="384"/>
      <c r="Z13" s="384"/>
      <c r="AA13" s="395" t="str">
        <f>請求明細書!F102</f>
        <v/>
      </c>
      <c r="AB13" s="384"/>
      <c r="AC13" s="384"/>
      <c r="AD13" s="384"/>
      <c r="AE13" s="385"/>
      <c r="AF13" s="395" t="str">
        <f>請求明細書!R123</f>
        <v/>
      </c>
      <c r="AG13" s="384"/>
      <c r="AH13" s="396"/>
      <c r="AI13" s="383"/>
      <c r="AJ13" s="384"/>
      <c r="AK13" s="385"/>
    </row>
    <row r="14" spans="1:37" ht="24" customHeight="1">
      <c r="A14" s="386">
        <f>請求明細書!C130</f>
        <v>0</v>
      </c>
      <c r="B14" s="387"/>
      <c r="C14" s="388"/>
      <c r="D14" s="389" t="str">
        <f>請求明細書!C131</f>
        <v/>
      </c>
      <c r="E14" s="390"/>
      <c r="F14" s="390"/>
      <c r="G14" s="390"/>
      <c r="H14" s="390"/>
      <c r="I14" s="391"/>
      <c r="J14" s="392"/>
      <c r="K14" s="393"/>
      <c r="L14" s="393"/>
      <c r="M14" s="393"/>
      <c r="N14" s="394"/>
      <c r="O14" s="392" t="str">
        <f>請求明細書!C132</f>
        <v/>
      </c>
      <c r="P14" s="393"/>
      <c r="Q14" s="393"/>
      <c r="R14" s="394"/>
      <c r="S14" s="392"/>
      <c r="T14" s="394"/>
      <c r="U14" s="392"/>
      <c r="V14" s="394"/>
      <c r="W14" s="383" t="str">
        <f>請求明細書!D133</f>
        <v/>
      </c>
      <c r="X14" s="384"/>
      <c r="Y14" s="384"/>
      <c r="Z14" s="384"/>
      <c r="AA14" s="395" t="str">
        <f>請求明細書!F133</f>
        <v/>
      </c>
      <c r="AB14" s="384"/>
      <c r="AC14" s="384"/>
      <c r="AD14" s="384"/>
      <c r="AE14" s="385"/>
      <c r="AF14" s="395" t="str">
        <f>請求明細書!R154</f>
        <v/>
      </c>
      <c r="AG14" s="384"/>
      <c r="AH14" s="396"/>
      <c r="AI14" s="383"/>
      <c r="AJ14" s="384"/>
      <c r="AK14" s="385"/>
    </row>
    <row r="15" spans="1:37" ht="24" customHeight="1">
      <c r="A15" s="386">
        <f>請求明細書!C161</f>
        <v>0</v>
      </c>
      <c r="B15" s="387"/>
      <c r="C15" s="388"/>
      <c r="D15" s="389" t="str">
        <f>請求明細書!C162</f>
        <v/>
      </c>
      <c r="E15" s="390"/>
      <c r="F15" s="390"/>
      <c r="G15" s="390"/>
      <c r="H15" s="390"/>
      <c r="I15" s="391"/>
      <c r="J15" s="392"/>
      <c r="K15" s="393"/>
      <c r="L15" s="393"/>
      <c r="M15" s="393"/>
      <c r="N15" s="394"/>
      <c r="O15" s="392" t="str">
        <f>請求明細書!C163</f>
        <v/>
      </c>
      <c r="P15" s="393"/>
      <c r="Q15" s="393"/>
      <c r="R15" s="394"/>
      <c r="S15" s="392"/>
      <c r="T15" s="394"/>
      <c r="U15" s="392"/>
      <c r="V15" s="394"/>
      <c r="W15" s="383" t="str">
        <f>請求明細書!D164</f>
        <v/>
      </c>
      <c r="X15" s="384"/>
      <c r="Y15" s="384"/>
      <c r="Z15" s="384"/>
      <c r="AA15" s="395" t="str">
        <f>請求明細書!F164</f>
        <v/>
      </c>
      <c r="AB15" s="384"/>
      <c r="AC15" s="384"/>
      <c r="AD15" s="384"/>
      <c r="AE15" s="385"/>
      <c r="AF15" s="395" t="str">
        <f>請求明細書!R185</f>
        <v/>
      </c>
      <c r="AG15" s="384"/>
      <c r="AH15" s="396"/>
      <c r="AI15" s="383"/>
      <c r="AJ15" s="384"/>
      <c r="AK15" s="385"/>
    </row>
    <row r="16" spans="1:37" ht="24" customHeight="1">
      <c r="A16" s="386">
        <f>請求明細書!C192</f>
        <v>0</v>
      </c>
      <c r="B16" s="387"/>
      <c r="C16" s="388"/>
      <c r="D16" s="389" t="str">
        <f>請求明細書!C193</f>
        <v/>
      </c>
      <c r="E16" s="390"/>
      <c r="F16" s="390"/>
      <c r="G16" s="390"/>
      <c r="H16" s="390"/>
      <c r="I16" s="391"/>
      <c r="J16" s="392"/>
      <c r="K16" s="393"/>
      <c r="L16" s="393"/>
      <c r="M16" s="393"/>
      <c r="N16" s="394"/>
      <c r="O16" s="392" t="str">
        <f>請求明細書!C194</f>
        <v/>
      </c>
      <c r="P16" s="393"/>
      <c r="Q16" s="393"/>
      <c r="R16" s="394"/>
      <c r="S16" s="392"/>
      <c r="T16" s="394"/>
      <c r="U16" s="392"/>
      <c r="V16" s="394"/>
      <c r="W16" s="383" t="str">
        <f>請求明細書!D195</f>
        <v/>
      </c>
      <c r="X16" s="384"/>
      <c r="Y16" s="384"/>
      <c r="Z16" s="384"/>
      <c r="AA16" s="395" t="str">
        <f>請求明細書!F195</f>
        <v/>
      </c>
      <c r="AB16" s="384"/>
      <c r="AC16" s="384"/>
      <c r="AD16" s="384"/>
      <c r="AE16" s="385"/>
      <c r="AF16" s="395" t="str">
        <f>請求明細書!R216</f>
        <v/>
      </c>
      <c r="AG16" s="384"/>
      <c r="AH16" s="396"/>
      <c r="AI16" s="383"/>
      <c r="AJ16" s="384"/>
      <c r="AK16" s="385"/>
    </row>
    <row r="17" spans="1:37" ht="24" customHeight="1">
      <c r="A17" s="386">
        <f>請求明細書!C223</f>
        <v>0</v>
      </c>
      <c r="B17" s="387"/>
      <c r="C17" s="388"/>
      <c r="D17" s="389" t="str">
        <f>請求明細書!C224</f>
        <v/>
      </c>
      <c r="E17" s="390"/>
      <c r="F17" s="390"/>
      <c r="G17" s="390"/>
      <c r="H17" s="390"/>
      <c r="I17" s="391"/>
      <c r="J17" s="392"/>
      <c r="K17" s="393"/>
      <c r="L17" s="393"/>
      <c r="M17" s="393"/>
      <c r="N17" s="394"/>
      <c r="O17" s="392" t="str">
        <f>請求明細書!C225</f>
        <v/>
      </c>
      <c r="P17" s="393"/>
      <c r="Q17" s="393"/>
      <c r="R17" s="394"/>
      <c r="S17" s="392"/>
      <c r="T17" s="394"/>
      <c r="U17" s="392"/>
      <c r="V17" s="394"/>
      <c r="W17" s="383" t="str">
        <f>請求明細書!D226</f>
        <v/>
      </c>
      <c r="X17" s="384"/>
      <c r="Y17" s="384"/>
      <c r="Z17" s="384"/>
      <c r="AA17" s="395" t="str">
        <f>請求明細書!F226</f>
        <v/>
      </c>
      <c r="AB17" s="384"/>
      <c r="AC17" s="384"/>
      <c r="AD17" s="384"/>
      <c r="AE17" s="385"/>
      <c r="AF17" s="395" t="str">
        <f>請求明細書!R247</f>
        <v/>
      </c>
      <c r="AG17" s="384"/>
      <c r="AH17" s="396"/>
      <c r="AI17" s="383"/>
      <c r="AJ17" s="384"/>
      <c r="AK17" s="385"/>
    </row>
    <row r="18" spans="1:37" ht="24" customHeight="1">
      <c r="A18" s="386">
        <f>請求明細書!C254</f>
        <v>0</v>
      </c>
      <c r="B18" s="387"/>
      <c r="C18" s="388"/>
      <c r="D18" s="389" t="str">
        <f>請求明細書!C255</f>
        <v/>
      </c>
      <c r="E18" s="390"/>
      <c r="F18" s="390"/>
      <c r="G18" s="390"/>
      <c r="H18" s="390"/>
      <c r="I18" s="391"/>
      <c r="J18" s="392"/>
      <c r="K18" s="393"/>
      <c r="L18" s="393"/>
      <c r="M18" s="393"/>
      <c r="N18" s="394"/>
      <c r="O18" s="392" t="str">
        <f>請求明細書!C256</f>
        <v/>
      </c>
      <c r="P18" s="393"/>
      <c r="Q18" s="393"/>
      <c r="R18" s="394"/>
      <c r="S18" s="392"/>
      <c r="T18" s="394"/>
      <c r="U18" s="392"/>
      <c r="V18" s="394"/>
      <c r="W18" s="383" t="str">
        <f>請求明細書!D257</f>
        <v/>
      </c>
      <c r="X18" s="384"/>
      <c r="Y18" s="384"/>
      <c r="Z18" s="384"/>
      <c r="AA18" s="395" t="str">
        <f>請求明細書!F257</f>
        <v/>
      </c>
      <c r="AB18" s="384"/>
      <c r="AC18" s="384"/>
      <c r="AD18" s="384"/>
      <c r="AE18" s="385"/>
      <c r="AF18" s="395" t="str">
        <f>請求明細書!R278</f>
        <v/>
      </c>
      <c r="AG18" s="384"/>
      <c r="AH18" s="396"/>
      <c r="AI18" s="383"/>
      <c r="AJ18" s="384"/>
      <c r="AK18" s="385"/>
    </row>
    <row r="19" spans="1:37" ht="24" customHeight="1">
      <c r="A19" s="386">
        <f>請求明細書!C285</f>
        <v>0</v>
      </c>
      <c r="B19" s="387"/>
      <c r="C19" s="388"/>
      <c r="D19" s="389" t="str">
        <f>請求明細書!C286</f>
        <v/>
      </c>
      <c r="E19" s="390"/>
      <c r="F19" s="390"/>
      <c r="G19" s="390"/>
      <c r="H19" s="390"/>
      <c r="I19" s="391"/>
      <c r="J19" s="392"/>
      <c r="K19" s="393"/>
      <c r="L19" s="393"/>
      <c r="M19" s="393"/>
      <c r="N19" s="394"/>
      <c r="O19" s="392" t="str">
        <f>請求明細書!C287</f>
        <v/>
      </c>
      <c r="P19" s="393"/>
      <c r="Q19" s="393"/>
      <c r="R19" s="394"/>
      <c r="S19" s="392"/>
      <c r="T19" s="394"/>
      <c r="U19" s="392"/>
      <c r="V19" s="394"/>
      <c r="W19" s="383" t="str">
        <f>請求明細書!D288</f>
        <v/>
      </c>
      <c r="X19" s="384"/>
      <c r="Y19" s="384"/>
      <c r="Z19" s="384"/>
      <c r="AA19" s="395" t="str">
        <f>請求明細書!F288</f>
        <v/>
      </c>
      <c r="AB19" s="384"/>
      <c r="AC19" s="384"/>
      <c r="AD19" s="384"/>
      <c r="AE19" s="385"/>
      <c r="AF19" s="395" t="str">
        <f>請求明細書!R309</f>
        <v/>
      </c>
      <c r="AG19" s="384"/>
      <c r="AH19" s="396"/>
      <c r="AI19" s="383"/>
      <c r="AJ19" s="384"/>
      <c r="AK19" s="385"/>
    </row>
    <row r="20" spans="1:37" ht="24" customHeight="1">
      <c r="A20" s="386"/>
      <c r="B20" s="387"/>
      <c r="C20" s="388"/>
      <c r="D20" s="389"/>
      <c r="E20" s="390"/>
      <c r="F20" s="390"/>
      <c r="G20" s="390"/>
      <c r="H20" s="390"/>
      <c r="I20" s="391"/>
      <c r="J20" s="392"/>
      <c r="K20" s="393"/>
      <c r="L20" s="393"/>
      <c r="M20" s="393"/>
      <c r="N20" s="394"/>
      <c r="O20" s="392"/>
      <c r="P20" s="393"/>
      <c r="Q20" s="393"/>
      <c r="R20" s="394"/>
      <c r="S20" s="392"/>
      <c r="T20" s="394"/>
      <c r="U20" s="392"/>
      <c r="V20" s="394"/>
      <c r="W20" s="383"/>
      <c r="X20" s="384"/>
      <c r="Y20" s="384"/>
      <c r="Z20" s="384"/>
      <c r="AA20" s="395"/>
      <c r="AB20" s="384"/>
      <c r="AC20" s="384"/>
      <c r="AD20" s="384"/>
      <c r="AE20" s="385"/>
      <c r="AF20" s="395"/>
      <c r="AG20" s="384"/>
      <c r="AH20" s="396"/>
      <c r="AI20" s="383"/>
      <c r="AJ20" s="384"/>
      <c r="AK20" s="385"/>
    </row>
    <row r="21" spans="1:37" ht="24" customHeight="1">
      <c r="A21" s="386"/>
      <c r="B21" s="387"/>
      <c r="C21" s="388"/>
      <c r="D21" s="389"/>
      <c r="E21" s="390"/>
      <c r="F21" s="390"/>
      <c r="G21" s="390"/>
      <c r="H21" s="390"/>
      <c r="I21" s="391"/>
      <c r="J21" s="392"/>
      <c r="K21" s="393"/>
      <c r="L21" s="393"/>
      <c r="M21" s="393"/>
      <c r="N21" s="394"/>
      <c r="O21" s="392"/>
      <c r="P21" s="393"/>
      <c r="Q21" s="393"/>
      <c r="R21" s="394"/>
      <c r="S21" s="392"/>
      <c r="T21" s="394"/>
      <c r="U21" s="392"/>
      <c r="V21" s="394"/>
      <c r="W21" s="383"/>
      <c r="X21" s="384"/>
      <c r="Y21" s="384"/>
      <c r="Z21" s="384"/>
      <c r="AA21" s="395"/>
      <c r="AB21" s="384"/>
      <c r="AC21" s="384"/>
      <c r="AD21" s="384"/>
      <c r="AE21" s="385"/>
      <c r="AF21" s="395"/>
      <c r="AG21" s="384"/>
      <c r="AH21" s="396"/>
      <c r="AI21" s="383"/>
      <c r="AJ21" s="384"/>
      <c r="AK21" s="385"/>
    </row>
    <row r="22" spans="1:37" ht="24" customHeight="1">
      <c r="A22" s="386"/>
      <c r="B22" s="387"/>
      <c r="C22" s="388"/>
      <c r="D22" s="389"/>
      <c r="E22" s="390"/>
      <c r="F22" s="390"/>
      <c r="G22" s="390"/>
      <c r="H22" s="390"/>
      <c r="I22" s="391"/>
      <c r="J22" s="392"/>
      <c r="K22" s="393"/>
      <c r="L22" s="393"/>
      <c r="M22" s="393"/>
      <c r="N22" s="394"/>
      <c r="O22" s="392"/>
      <c r="P22" s="393"/>
      <c r="Q22" s="393"/>
      <c r="R22" s="394"/>
      <c r="S22" s="392"/>
      <c r="T22" s="394"/>
      <c r="U22" s="392"/>
      <c r="V22" s="394"/>
      <c r="W22" s="383"/>
      <c r="X22" s="384"/>
      <c r="Y22" s="384"/>
      <c r="Z22" s="384"/>
      <c r="AA22" s="395"/>
      <c r="AB22" s="384"/>
      <c r="AC22" s="384"/>
      <c r="AD22" s="384"/>
      <c r="AE22" s="385"/>
      <c r="AF22" s="395"/>
      <c r="AG22" s="384"/>
      <c r="AH22" s="396"/>
      <c r="AI22" s="383"/>
      <c r="AJ22" s="384"/>
      <c r="AK22" s="385"/>
    </row>
    <row r="23" spans="1:37" ht="24" customHeight="1">
      <c r="A23" s="386"/>
      <c r="B23" s="387"/>
      <c r="C23" s="388"/>
      <c r="D23" s="389"/>
      <c r="E23" s="390"/>
      <c r="F23" s="390"/>
      <c r="G23" s="390"/>
      <c r="H23" s="390"/>
      <c r="I23" s="391"/>
      <c r="J23" s="392"/>
      <c r="K23" s="393"/>
      <c r="L23" s="393"/>
      <c r="M23" s="393"/>
      <c r="N23" s="394"/>
      <c r="O23" s="392"/>
      <c r="P23" s="393"/>
      <c r="Q23" s="393"/>
      <c r="R23" s="394"/>
      <c r="S23" s="392"/>
      <c r="T23" s="394"/>
      <c r="U23" s="392"/>
      <c r="V23" s="394"/>
      <c r="W23" s="383"/>
      <c r="X23" s="384"/>
      <c r="Y23" s="384"/>
      <c r="Z23" s="384"/>
      <c r="AA23" s="395"/>
      <c r="AB23" s="384"/>
      <c r="AC23" s="384"/>
      <c r="AD23" s="384"/>
      <c r="AE23" s="385"/>
      <c r="AF23" s="395"/>
      <c r="AG23" s="384"/>
      <c r="AH23" s="396"/>
      <c r="AI23" s="383"/>
      <c r="AJ23" s="384"/>
      <c r="AK23" s="385"/>
    </row>
    <row r="24" spans="1:37" ht="24" customHeight="1">
      <c r="A24" s="386"/>
      <c r="B24" s="387"/>
      <c r="C24" s="388"/>
      <c r="D24" s="389"/>
      <c r="E24" s="390"/>
      <c r="F24" s="390"/>
      <c r="G24" s="390"/>
      <c r="H24" s="390"/>
      <c r="I24" s="391"/>
      <c r="J24" s="392"/>
      <c r="K24" s="393"/>
      <c r="L24" s="393"/>
      <c r="M24" s="393"/>
      <c r="N24" s="394"/>
      <c r="O24" s="392"/>
      <c r="P24" s="393"/>
      <c r="Q24" s="393"/>
      <c r="R24" s="394"/>
      <c r="S24" s="392"/>
      <c r="T24" s="394"/>
      <c r="U24" s="392"/>
      <c r="V24" s="394"/>
      <c r="W24" s="383"/>
      <c r="X24" s="384"/>
      <c r="Y24" s="384"/>
      <c r="Z24" s="384"/>
      <c r="AA24" s="395"/>
      <c r="AB24" s="384"/>
      <c r="AC24" s="384"/>
      <c r="AD24" s="384"/>
      <c r="AE24" s="385"/>
      <c r="AF24" s="395"/>
      <c r="AG24" s="384"/>
      <c r="AH24" s="396"/>
      <c r="AI24" s="383"/>
      <c r="AJ24" s="384"/>
      <c r="AK24" s="385"/>
    </row>
    <row r="25" spans="1:37" ht="24" customHeight="1" thickBot="1">
      <c r="A25" s="402" t="s">
        <v>19</v>
      </c>
      <c r="B25" s="403"/>
      <c r="C25" s="404"/>
      <c r="D25" s="405"/>
      <c r="E25" s="406"/>
      <c r="F25" s="406"/>
      <c r="G25" s="406"/>
      <c r="H25" s="406"/>
      <c r="I25" s="407"/>
      <c r="J25" s="408"/>
      <c r="K25" s="409"/>
      <c r="L25" s="409"/>
      <c r="M25" s="409"/>
      <c r="N25" s="410"/>
      <c r="O25" s="408"/>
      <c r="P25" s="409"/>
      <c r="Q25" s="409"/>
      <c r="R25" s="410"/>
      <c r="S25" s="408"/>
      <c r="T25" s="410"/>
      <c r="U25" s="408"/>
      <c r="V25" s="410"/>
      <c r="W25" s="400"/>
      <c r="X25" s="398"/>
      <c r="Y25" s="398"/>
      <c r="Z25" s="401"/>
      <c r="AA25" s="397"/>
      <c r="AB25" s="398"/>
      <c r="AC25" s="398"/>
      <c r="AD25" s="398"/>
      <c r="AE25" s="401"/>
      <c r="AF25" s="397">
        <f>SUM(AF10:AH24)</f>
        <v>55000</v>
      </c>
      <c r="AG25" s="398"/>
      <c r="AH25" s="399"/>
      <c r="AI25" s="400"/>
      <c r="AJ25" s="398"/>
      <c r="AK25" s="401"/>
    </row>
    <row r="26" spans="1:37" ht="5.4" customHeight="1">
      <c r="A26" s="96"/>
      <c r="B26" s="118"/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</row>
    <row r="27" spans="1:37" ht="13.5" customHeight="1">
      <c r="A27" s="278" t="s">
        <v>47</v>
      </c>
      <c r="B27" s="278"/>
      <c r="C27" s="278"/>
      <c r="D27" s="317" t="s">
        <v>33</v>
      </c>
      <c r="E27" s="317"/>
      <c r="F27" s="317"/>
      <c r="G27" s="318" t="str">
        <f>+基本入力!C7</f>
        <v>000000</v>
      </c>
      <c r="H27" s="318"/>
      <c r="I27" s="318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12"/>
      <c r="Y27" s="327" t="s">
        <v>27</v>
      </c>
      <c r="Z27" s="95"/>
      <c r="AA27" s="329"/>
      <c r="AB27" s="330"/>
      <c r="AC27" s="331"/>
      <c r="AD27" s="311"/>
      <c r="AE27" s="312"/>
      <c r="AF27" s="40"/>
      <c r="AG27" s="311"/>
      <c r="AH27" s="312"/>
      <c r="AI27" s="311"/>
      <c r="AJ27" s="312"/>
      <c r="AK27" s="95"/>
    </row>
    <row r="28" spans="1:37" s="44" customFormat="1" ht="42" customHeight="1">
      <c r="A28" s="319" t="s">
        <v>119</v>
      </c>
      <c r="B28" s="319"/>
      <c r="C28" s="319"/>
      <c r="D28" s="319"/>
      <c r="E28" s="319"/>
      <c r="F28" s="319"/>
      <c r="G28" s="319"/>
      <c r="H28" s="319"/>
      <c r="I28" s="319"/>
      <c r="J28" s="320" t="s">
        <v>14</v>
      </c>
      <c r="K28" s="320"/>
      <c r="L28" s="320"/>
      <c r="M28" s="305" t="s">
        <v>1</v>
      </c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111"/>
      <c r="Y28" s="328"/>
      <c r="Z28" s="73"/>
      <c r="AA28" s="322"/>
      <c r="AB28" s="323"/>
      <c r="AC28" s="324"/>
      <c r="AD28" s="325"/>
      <c r="AE28" s="326"/>
      <c r="AF28" s="74"/>
      <c r="AG28" s="325"/>
      <c r="AH28" s="326"/>
      <c r="AI28" s="325"/>
      <c r="AJ28" s="326"/>
      <c r="AK28" s="74"/>
    </row>
    <row r="29" spans="1:37" ht="13.2" customHeight="1">
      <c r="A29" s="75"/>
      <c r="B29" s="75"/>
      <c r="C29" s="7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76"/>
      <c r="Z29" s="411"/>
      <c r="AA29" s="411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</row>
    <row r="30" spans="1:37" ht="22.5" customHeight="1">
      <c r="A30" s="113"/>
      <c r="B30" s="113"/>
      <c r="C30" s="113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327" t="s">
        <v>16</v>
      </c>
      <c r="S30" s="412" t="str">
        <f>+基本入力!C11</f>
        <v>銀行名、支店名を入力してください。</v>
      </c>
      <c r="T30" s="413"/>
      <c r="U30" s="413"/>
      <c r="V30" s="413"/>
      <c r="W30" s="413"/>
      <c r="X30" s="413"/>
      <c r="Y30" s="413"/>
      <c r="Z30" s="413"/>
      <c r="AA30" s="414"/>
      <c r="AB30" s="112"/>
      <c r="AC30" s="292" t="s">
        <v>28</v>
      </c>
      <c r="AD30" s="293"/>
      <c r="AE30" s="315" t="str">
        <f>+基本入力!C2</f>
        <v>住所を入力してください。</v>
      </c>
      <c r="AF30" s="315"/>
      <c r="AG30" s="315"/>
      <c r="AH30" s="315"/>
      <c r="AI30" s="315"/>
      <c r="AJ30" s="315"/>
      <c r="AK30" s="316"/>
    </row>
    <row r="31" spans="1:37" ht="22.5" customHeight="1">
      <c r="A31" s="113"/>
      <c r="B31" s="346" t="s">
        <v>15</v>
      </c>
      <c r="C31" s="346"/>
      <c r="D31" s="346"/>
      <c r="E31" s="346"/>
      <c r="F31" s="346" t="s">
        <v>25</v>
      </c>
      <c r="G31" s="346"/>
      <c r="H31" s="348"/>
      <c r="I31" s="348"/>
      <c r="J31" s="348"/>
      <c r="K31" s="348"/>
      <c r="L31" s="348"/>
      <c r="M31" s="348"/>
      <c r="N31" s="349" t="s">
        <v>26</v>
      </c>
      <c r="O31" s="349"/>
      <c r="P31" s="78"/>
      <c r="Q31" s="79"/>
      <c r="R31" s="351"/>
      <c r="S31" s="356" t="str">
        <f>+基本入力!C12</f>
        <v>当座または普通</v>
      </c>
      <c r="T31" s="357"/>
      <c r="U31" s="313" t="str">
        <f>+基本入力!C13</f>
        <v>口座番号入力</v>
      </c>
      <c r="V31" s="314"/>
      <c r="W31" s="314"/>
      <c r="X31" s="314"/>
      <c r="Y31" s="314"/>
      <c r="Z31" s="314"/>
      <c r="AA31" s="80"/>
      <c r="AC31" s="286" t="s">
        <v>29</v>
      </c>
      <c r="AD31" s="287"/>
      <c r="AE31" s="354" t="str">
        <f>+基本入力!C3</f>
        <v>御社名を正式名称で入力してください。</v>
      </c>
      <c r="AF31" s="354"/>
      <c r="AG31" s="354"/>
      <c r="AH31" s="354"/>
      <c r="AI31" s="354"/>
      <c r="AJ31" s="354"/>
      <c r="AK31" s="355"/>
    </row>
    <row r="32" spans="1:37" ht="22.5" customHeight="1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112"/>
      <c r="R32" s="351"/>
      <c r="S32" s="341" t="s">
        <v>10</v>
      </c>
      <c r="T32" s="416"/>
      <c r="U32" s="417" t="str">
        <f>+基本入力!C14</f>
        <v>御社名を正式名称で入力してください。</v>
      </c>
      <c r="V32" s="343"/>
      <c r="W32" s="343"/>
      <c r="X32" s="343"/>
      <c r="Y32" s="343"/>
      <c r="Z32" s="343"/>
      <c r="AA32" s="418"/>
      <c r="AC32" s="277"/>
      <c r="AD32" s="278"/>
      <c r="AE32" s="332" t="str">
        <f>+基本入力!C4</f>
        <v>御社の代表取締役社長を入力してください。</v>
      </c>
      <c r="AF32" s="332"/>
      <c r="AG32" s="332"/>
      <c r="AH32" s="332"/>
      <c r="AI32" s="332"/>
      <c r="AJ32" s="332"/>
      <c r="AK32" s="333"/>
    </row>
    <row r="33" spans="1:37" ht="13.5" customHeight="1">
      <c r="A33" s="362">
        <v>43758</v>
      </c>
      <c r="B33" s="362"/>
      <c r="C33" s="362"/>
      <c r="D33" s="362"/>
      <c r="E33" s="358" t="s">
        <v>91</v>
      </c>
      <c r="F33" s="358"/>
      <c r="G33" s="358"/>
      <c r="H33" s="360">
        <f>EDATE(A7, -1)</f>
        <v>43728</v>
      </c>
      <c r="I33" s="360"/>
      <c r="J33" s="360"/>
      <c r="K33" s="360"/>
      <c r="L33" s="81" t="s">
        <v>92</v>
      </c>
      <c r="M33" s="361">
        <f>A33</f>
        <v>43758</v>
      </c>
      <c r="N33" s="361"/>
      <c r="O33" s="361"/>
      <c r="P33" s="361"/>
      <c r="R33" s="328"/>
      <c r="S33" s="334" t="s">
        <v>55</v>
      </c>
      <c r="T33" s="415"/>
      <c r="U33" s="336" t="str">
        <f>+基本入力!C15</f>
        <v>口座名を入力してください。</v>
      </c>
      <c r="V33" s="419"/>
      <c r="W33" s="419"/>
      <c r="X33" s="419"/>
      <c r="Y33" s="419"/>
      <c r="Z33" s="419"/>
      <c r="AA33" s="420"/>
      <c r="AB33" s="82"/>
      <c r="AC33" s="281" t="s">
        <v>56</v>
      </c>
      <c r="AD33" s="339"/>
      <c r="AE33" s="283" t="str">
        <f>+基本入力!C5</f>
        <v>電話番号入力</v>
      </c>
      <c r="AF33" s="283"/>
      <c r="AG33" s="283"/>
      <c r="AH33" s="283" t="s">
        <v>57</v>
      </c>
      <c r="AI33" s="283"/>
      <c r="AJ33" s="283" t="str">
        <f>+基本入力!C6</f>
        <v>FAX番号入力</v>
      </c>
      <c r="AK33" s="285"/>
    </row>
    <row r="34" spans="1:37" ht="8.25" customHeight="1" thickBot="1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</row>
    <row r="35" spans="1:37" ht="24" customHeight="1" thickBot="1">
      <c r="A35" s="83" t="s">
        <v>0</v>
      </c>
      <c r="B35" s="84"/>
      <c r="C35" s="84"/>
      <c r="D35" s="268" t="s">
        <v>20</v>
      </c>
      <c r="E35" s="269"/>
      <c r="F35" s="269"/>
      <c r="G35" s="269"/>
      <c r="H35" s="269"/>
      <c r="I35" s="271"/>
      <c r="J35" s="268" t="s">
        <v>38</v>
      </c>
      <c r="K35" s="269"/>
      <c r="L35" s="269"/>
      <c r="M35" s="269"/>
      <c r="N35" s="271"/>
      <c r="O35" s="268" t="s">
        <v>50</v>
      </c>
      <c r="P35" s="269"/>
      <c r="Q35" s="269"/>
      <c r="R35" s="271"/>
      <c r="S35" s="268" t="s">
        <v>17</v>
      </c>
      <c r="T35" s="271"/>
      <c r="U35" s="268" t="s">
        <v>18</v>
      </c>
      <c r="V35" s="271"/>
      <c r="W35" s="268" t="s">
        <v>21</v>
      </c>
      <c r="X35" s="269"/>
      <c r="Y35" s="269"/>
      <c r="Z35" s="273"/>
      <c r="AA35" s="363" t="s">
        <v>22</v>
      </c>
      <c r="AB35" s="269"/>
      <c r="AC35" s="269"/>
      <c r="AD35" s="269"/>
      <c r="AE35" s="273"/>
      <c r="AF35" s="363" t="s">
        <v>23</v>
      </c>
      <c r="AG35" s="269"/>
      <c r="AH35" s="271"/>
      <c r="AI35" s="268" t="s">
        <v>24</v>
      </c>
      <c r="AJ35" s="269"/>
      <c r="AK35" s="273"/>
    </row>
    <row r="36" spans="1:37" ht="24" customHeight="1" thickTop="1">
      <c r="A36" s="376"/>
      <c r="B36" s="377"/>
      <c r="C36" s="378"/>
      <c r="D36" s="422"/>
      <c r="E36" s="423"/>
      <c r="F36" s="423"/>
      <c r="G36" s="423"/>
      <c r="H36" s="423"/>
      <c r="I36" s="424"/>
      <c r="J36" s="425"/>
      <c r="K36" s="426"/>
      <c r="L36" s="426"/>
      <c r="M36" s="426"/>
      <c r="N36" s="427"/>
      <c r="O36" s="425"/>
      <c r="P36" s="426"/>
      <c r="Q36" s="426"/>
      <c r="R36" s="427"/>
      <c r="S36" s="425"/>
      <c r="T36" s="427"/>
      <c r="U36" s="428"/>
      <c r="V36" s="429"/>
      <c r="W36" s="373"/>
      <c r="X36" s="374"/>
      <c r="Y36" s="374"/>
      <c r="Z36" s="375"/>
      <c r="AA36" s="421"/>
      <c r="AB36" s="374"/>
      <c r="AC36" s="374"/>
      <c r="AD36" s="374"/>
      <c r="AE36" s="375"/>
      <c r="AF36" s="421"/>
      <c r="AG36" s="374"/>
      <c r="AH36" s="430"/>
      <c r="AI36" s="373"/>
      <c r="AJ36" s="374"/>
      <c r="AK36" s="375"/>
    </row>
    <row r="37" spans="1:37" ht="24" customHeight="1">
      <c r="A37" s="386"/>
      <c r="B37" s="387"/>
      <c r="C37" s="388"/>
      <c r="D37" s="389"/>
      <c r="E37" s="390"/>
      <c r="F37" s="390"/>
      <c r="G37" s="390"/>
      <c r="H37" s="390"/>
      <c r="I37" s="391"/>
      <c r="J37" s="392"/>
      <c r="K37" s="393"/>
      <c r="L37" s="393"/>
      <c r="M37" s="393"/>
      <c r="N37" s="394"/>
      <c r="O37" s="392"/>
      <c r="P37" s="393"/>
      <c r="Q37" s="393"/>
      <c r="R37" s="394"/>
      <c r="S37" s="392"/>
      <c r="T37" s="394"/>
      <c r="U37" s="392"/>
      <c r="V37" s="394"/>
      <c r="W37" s="383"/>
      <c r="X37" s="384"/>
      <c r="Y37" s="384"/>
      <c r="Z37" s="385"/>
      <c r="AA37" s="395"/>
      <c r="AB37" s="384"/>
      <c r="AC37" s="384"/>
      <c r="AD37" s="384"/>
      <c r="AE37" s="385"/>
      <c r="AF37" s="395"/>
      <c r="AG37" s="384"/>
      <c r="AH37" s="396"/>
      <c r="AI37" s="383"/>
      <c r="AJ37" s="384"/>
      <c r="AK37" s="385"/>
    </row>
    <row r="38" spans="1:37" ht="24" customHeight="1">
      <c r="A38" s="386"/>
      <c r="B38" s="387"/>
      <c r="C38" s="388"/>
      <c r="D38" s="389"/>
      <c r="E38" s="390"/>
      <c r="F38" s="390"/>
      <c r="G38" s="390"/>
      <c r="H38" s="390"/>
      <c r="I38" s="391"/>
      <c r="J38" s="392"/>
      <c r="K38" s="393"/>
      <c r="L38" s="393"/>
      <c r="M38" s="393"/>
      <c r="N38" s="394"/>
      <c r="O38" s="392"/>
      <c r="P38" s="393"/>
      <c r="Q38" s="393"/>
      <c r="R38" s="394"/>
      <c r="S38" s="392"/>
      <c r="T38" s="394"/>
      <c r="U38" s="392"/>
      <c r="V38" s="394"/>
      <c r="W38" s="383"/>
      <c r="X38" s="384"/>
      <c r="Y38" s="384"/>
      <c r="Z38" s="385"/>
      <c r="AA38" s="395"/>
      <c r="AB38" s="384"/>
      <c r="AC38" s="384"/>
      <c r="AD38" s="384"/>
      <c r="AE38" s="385"/>
      <c r="AF38" s="395"/>
      <c r="AG38" s="384"/>
      <c r="AH38" s="396"/>
      <c r="AI38" s="383"/>
      <c r="AJ38" s="384"/>
      <c r="AK38" s="385"/>
    </row>
    <row r="39" spans="1:37" ht="24" customHeight="1">
      <c r="A39" s="386"/>
      <c r="B39" s="387"/>
      <c r="C39" s="388"/>
      <c r="D39" s="389"/>
      <c r="E39" s="390"/>
      <c r="F39" s="390"/>
      <c r="G39" s="390"/>
      <c r="H39" s="390"/>
      <c r="I39" s="391"/>
      <c r="J39" s="392"/>
      <c r="K39" s="393"/>
      <c r="L39" s="393"/>
      <c r="M39" s="393"/>
      <c r="N39" s="394"/>
      <c r="O39" s="392"/>
      <c r="P39" s="393"/>
      <c r="Q39" s="393"/>
      <c r="R39" s="394"/>
      <c r="S39" s="392"/>
      <c r="T39" s="394"/>
      <c r="U39" s="392"/>
      <c r="V39" s="394"/>
      <c r="W39" s="383"/>
      <c r="X39" s="384"/>
      <c r="Y39" s="384"/>
      <c r="Z39" s="385"/>
      <c r="AA39" s="395"/>
      <c r="AB39" s="384"/>
      <c r="AC39" s="384"/>
      <c r="AD39" s="384"/>
      <c r="AE39" s="385"/>
      <c r="AF39" s="395"/>
      <c r="AG39" s="384"/>
      <c r="AH39" s="396"/>
      <c r="AI39" s="383"/>
      <c r="AJ39" s="384"/>
      <c r="AK39" s="385"/>
    </row>
    <row r="40" spans="1:37" ht="24" customHeight="1">
      <c r="A40" s="386"/>
      <c r="B40" s="387"/>
      <c r="C40" s="388"/>
      <c r="D40" s="389"/>
      <c r="E40" s="390"/>
      <c r="F40" s="390"/>
      <c r="G40" s="390"/>
      <c r="H40" s="390"/>
      <c r="I40" s="391"/>
      <c r="J40" s="392"/>
      <c r="K40" s="393"/>
      <c r="L40" s="393"/>
      <c r="M40" s="393"/>
      <c r="N40" s="394"/>
      <c r="O40" s="392"/>
      <c r="P40" s="393"/>
      <c r="Q40" s="393"/>
      <c r="R40" s="394"/>
      <c r="S40" s="392"/>
      <c r="T40" s="394"/>
      <c r="U40" s="392"/>
      <c r="V40" s="394"/>
      <c r="W40" s="383"/>
      <c r="X40" s="384"/>
      <c r="Y40" s="384"/>
      <c r="Z40" s="385"/>
      <c r="AA40" s="395"/>
      <c r="AB40" s="384"/>
      <c r="AC40" s="384"/>
      <c r="AD40" s="384"/>
      <c r="AE40" s="385"/>
      <c r="AF40" s="395"/>
      <c r="AG40" s="384"/>
      <c r="AH40" s="396"/>
      <c r="AI40" s="383"/>
      <c r="AJ40" s="384"/>
      <c r="AK40" s="385"/>
    </row>
    <row r="41" spans="1:37" ht="24" customHeight="1">
      <c r="A41" s="386"/>
      <c r="B41" s="387"/>
      <c r="C41" s="388"/>
      <c r="D41" s="389"/>
      <c r="E41" s="390"/>
      <c r="F41" s="390"/>
      <c r="G41" s="390"/>
      <c r="H41" s="390"/>
      <c r="I41" s="391"/>
      <c r="J41" s="392"/>
      <c r="K41" s="393"/>
      <c r="L41" s="393"/>
      <c r="M41" s="393"/>
      <c r="N41" s="394"/>
      <c r="O41" s="392"/>
      <c r="P41" s="393"/>
      <c r="Q41" s="393"/>
      <c r="R41" s="394"/>
      <c r="S41" s="392"/>
      <c r="T41" s="394"/>
      <c r="U41" s="392"/>
      <c r="V41" s="394"/>
      <c r="W41" s="383"/>
      <c r="X41" s="384"/>
      <c r="Y41" s="384"/>
      <c r="Z41" s="385"/>
      <c r="AA41" s="395"/>
      <c r="AB41" s="384"/>
      <c r="AC41" s="384"/>
      <c r="AD41" s="384"/>
      <c r="AE41" s="385"/>
      <c r="AF41" s="395"/>
      <c r="AG41" s="384"/>
      <c r="AH41" s="396"/>
      <c r="AI41" s="383"/>
      <c r="AJ41" s="384"/>
      <c r="AK41" s="385"/>
    </row>
    <row r="42" spans="1:37" ht="24" customHeight="1">
      <c r="A42" s="386"/>
      <c r="B42" s="387"/>
      <c r="C42" s="388"/>
      <c r="D42" s="389"/>
      <c r="E42" s="390"/>
      <c r="F42" s="390"/>
      <c r="G42" s="390"/>
      <c r="H42" s="390"/>
      <c r="I42" s="391"/>
      <c r="J42" s="392"/>
      <c r="K42" s="393"/>
      <c r="L42" s="393"/>
      <c r="M42" s="393"/>
      <c r="N42" s="394"/>
      <c r="O42" s="392"/>
      <c r="P42" s="393"/>
      <c r="Q42" s="393"/>
      <c r="R42" s="394"/>
      <c r="S42" s="392"/>
      <c r="T42" s="394"/>
      <c r="U42" s="392"/>
      <c r="V42" s="394"/>
      <c r="W42" s="383"/>
      <c r="X42" s="384"/>
      <c r="Y42" s="384"/>
      <c r="Z42" s="385"/>
      <c r="AA42" s="395"/>
      <c r="AB42" s="384"/>
      <c r="AC42" s="384"/>
      <c r="AD42" s="384"/>
      <c r="AE42" s="385"/>
      <c r="AF42" s="395"/>
      <c r="AG42" s="384"/>
      <c r="AH42" s="396"/>
      <c r="AI42" s="383"/>
      <c r="AJ42" s="384"/>
      <c r="AK42" s="385"/>
    </row>
    <row r="43" spans="1:37" ht="24" customHeight="1">
      <c r="A43" s="386"/>
      <c r="B43" s="387"/>
      <c r="C43" s="388"/>
      <c r="D43" s="389"/>
      <c r="E43" s="390"/>
      <c r="F43" s="390"/>
      <c r="G43" s="390"/>
      <c r="H43" s="390"/>
      <c r="I43" s="391"/>
      <c r="J43" s="392"/>
      <c r="K43" s="393"/>
      <c r="L43" s="393"/>
      <c r="M43" s="393"/>
      <c r="N43" s="394"/>
      <c r="O43" s="392"/>
      <c r="P43" s="393"/>
      <c r="Q43" s="393"/>
      <c r="R43" s="394"/>
      <c r="S43" s="392"/>
      <c r="T43" s="394"/>
      <c r="U43" s="392"/>
      <c r="V43" s="394"/>
      <c r="W43" s="383"/>
      <c r="X43" s="384"/>
      <c r="Y43" s="384"/>
      <c r="Z43" s="385"/>
      <c r="AA43" s="395"/>
      <c r="AB43" s="384"/>
      <c r="AC43" s="384"/>
      <c r="AD43" s="384"/>
      <c r="AE43" s="385"/>
      <c r="AF43" s="395"/>
      <c r="AG43" s="384"/>
      <c r="AH43" s="396"/>
      <c r="AI43" s="383"/>
      <c r="AJ43" s="384"/>
      <c r="AK43" s="385"/>
    </row>
    <row r="44" spans="1:37" ht="24" customHeight="1">
      <c r="A44" s="386"/>
      <c r="B44" s="387"/>
      <c r="C44" s="388"/>
      <c r="D44" s="389"/>
      <c r="E44" s="390"/>
      <c r="F44" s="390"/>
      <c r="G44" s="390"/>
      <c r="H44" s="390"/>
      <c r="I44" s="391"/>
      <c r="J44" s="392"/>
      <c r="K44" s="393"/>
      <c r="L44" s="393"/>
      <c r="M44" s="393"/>
      <c r="N44" s="394"/>
      <c r="O44" s="392"/>
      <c r="P44" s="393"/>
      <c r="Q44" s="393"/>
      <c r="R44" s="394"/>
      <c r="S44" s="392"/>
      <c r="T44" s="394"/>
      <c r="U44" s="392"/>
      <c r="V44" s="394"/>
      <c r="W44" s="383"/>
      <c r="X44" s="384"/>
      <c r="Y44" s="384"/>
      <c r="Z44" s="385"/>
      <c r="AA44" s="395"/>
      <c r="AB44" s="384"/>
      <c r="AC44" s="384"/>
      <c r="AD44" s="384"/>
      <c r="AE44" s="385"/>
      <c r="AF44" s="395"/>
      <c r="AG44" s="384"/>
      <c r="AH44" s="396"/>
      <c r="AI44" s="383"/>
      <c r="AJ44" s="384"/>
      <c r="AK44" s="385"/>
    </row>
    <row r="45" spans="1:37" ht="24" customHeight="1">
      <c r="A45" s="386"/>
      <c r="B45" s="387"/>
      <c r="C45" s="388"/>
      <c r="D45" s="389"/>
      <c r="E45" s="390"/>
      <c r="F45" s="390"/>
      <c r="G45" s="390"/>
      <c r="H45" s="390"/>
      <c r="I45" s="391"/>
      <c r="J45" s="392"/>
      <c r="K45" s="393"/>
      <c r="L45" s="393"/>
      <c r="M45" s="393"/>
      <c r="N45" s="394"/>
      <c r="O45" s="392"/>
      <c r="P45" s="393"/>
      <c r="Q45" s="393"/>
      <c r="R45" s="394"/>
      <c r="S45" s="392"/>
      <c r="T45" s="394"/>
      <c r="U45" s="392"/>
      <c r="V45" s="394"/>
      <c r="W45" s="383"/>
      <c r="X45" s="384"/>
      <c r="Y45" s="384"/>
      <c r="Z45" s="385"/>
      <c r="AA45" s="395"/>
      <c r="AB45" s="384"/>
      <c r="AC45" s="384"/>
      <c r="AD45" s="384"/>
      <c r="AE45" s="385"/>
      <c r="AF45" s="395"/>
      <c r="AG45" s="384"/>
      <c r="AH45" s="396"/>
      <c r="AI45" s="383"/>
      <c r="AJ45" s="384"/>
      <c r="AK45" s="385"/>
    </row>
    <row r="46" spans="1:37" ht="24" customHeight="1">
      <c r="A46" s="386"/>
      <c r="B46" s="387"/>
      <c r="C46" s="388"/>
      <c r="D46" s="389"/>
      <c r="E46" s="390"/>
      <c r="F46" s="390"/>
      <c r="G46" s="390"/>
      <c r="H46" s="390"/>
      <c r="I46" s="391"/>
      <c r="J46" s="392"/>
      <c r="K46" s="393"/>
      <c r="L46" s="393"/>
      <c r="M46" s="393"/>
      <c r="N46" s="394"/>
      <c r="O46" s="392"/>
      <c r="P46" s="393"/>
      <c r="Q46" s="393"/>
      <c r="R46" s="394"/>
      <c r="S46" s="392"/>
      <c r="T46" s="394"/>
      <c r="U46" s="392"/>
      <c r="V46" s="394"/>
      <c r="W46" s="383"/>
      <c r="X46" s="384"/>
      <c r="Y46" s="384"/>
      <c r="Z46" s="385"/>
      <c r="AA46" s="395"/>
      <c r="AB46" s="384"/>
      <c r="AC46" s="384"/>
      <c r="AD46" s="384"/>
      <c r="AE46" s="385"/>
      <c r="AF46" s="395"/>
      <c r="AG46" s="384"/>
      <c r="AH46" s="396"/>
      <c r="AI46" s="383"/>
      <c r="AJ46" s="384"/>
      <c r="AK46" s="385"/>
    </row>
    <row r="47" spans="1:37" ht="24" customHeight="1">
      <c r="A47" s="386"/>
      <c r="B47" s="387"/>
      <c r="C47" s="388"/>
      <c r="D47" s="389"/>
      <c r="E47" s="390"/>
      <c r="F47" s="390"/>
      <c r="G47" s="390"/>
      <c r="H47" s="390"/>
      <c r="I47" s="391"/>
      <c r="J47" s="392"/>
      <c r="K47" s="393"/>
      <c r="L47" s="393"/>
      <c r="M47" s="393"/>
      <c r="N47" s="394"/>
      <c r="O47" s="392"/>
      <c r="P47" s="393"/>
      <c r="Q47" s="393"/>
      <c r="R47" s="394"/>
      <c r="S47" s="392"/>
      <c r="T47" s="394"/>
      <c r="U47" s="392"/>
      <c r="V47" s="394"/>
      <c r="W47" s="383"/>
      <c r="X47" s="384"/>
      <c r="Y47" s="384"/>
      <c r="Z47" s="385"/>
      <c r="AA47" s="395"/>
      <c r="AB47" s="384"/>
      <c r="AC47" s="384"/>
      <c r="AD47" s="384"/>
      <c r="AE47" s="385"/>
      <c r="AF47" s="395"/>
      <c r="AG47" s="384"/>
      <c r="AH47" s="396"/>
      <c r="AI47" s="383"/>
      <c r="AJ47" s="384"/>
      <c r="AK47" s="385"/>
    </row>
    <row r="48" spans="1:37" ht="24" customHeight="1">
      <c r="A48" s="386"/>
      <c r="B48" s="387"/>
      <c r="C48" s="388"/>
      <c r="D48" s="389"/>
      <c r="E48" s="390"/>
      <c r="F48" s="390"/>
      <c r="G48" s="390"/>
      <c r="H48" s="390"/>
      <c r="I48" s="391"/>
      <c r="J48" s="392"/>
      <c r="K48" s="393"/>
      <c r="L48" s="393"/>
      <c r="M48" s="393"/>
      <c r="N48" s="394"/>
      <c r="O48" s="392"/>
      <c r="P48" s="393"/>
      <c r="Q48" s="393"/>
      <c r="R48" s="394"/>
      <c r="S48" s="392"/>
      <c r="T48" s="394"/>
      <c r="U48" s="392"/>
      <c r="V48" s="394"/>
      <c r="W48" s="383"/>
      <c r="X48" s="384"/>
      <c r="Y48" s="384"/>
      <c r="Z48" s="385"/>
      <c r="AA48" s="395"/>
      <c r="AB48" s="384"/>
      <c r="AC48" s="384"/>
      <c r="AD48" s="384"/>
      <c r="AE48" s="385"/>
      <c r="AF48" s="395"/>
      <c r="AG48" s="384"/>
      <c r="AH48" s="396"/>
      <c r="AI48" s="383"/>
      <c r="AJ48" s="384"/>
      <c r="AK48" s="385"/>
    </row>
    <row r="49" spans="1:37" ht="24" customHeight="1">
      <c r="A49" s="386"/>
      <c r="B49" s="387"/>
      <c r="C49" s="388"/>
      <c r="D49" s="389"/>
      <c r="E49" s="390"/>
      <c r="F49" s="390"/>
      <c r="G49" s="390"/>
      <c r="H49" s="390"/>
      <c r="I49" s="391"/>
      <c r="J49" s="392"/>
      <c r="K49" s="393"/>
      <c r="L49" s="393"/>
      <c r="M49" s="393"/>
      <c r="N49" s="394"/>
      <c r="O49" s="392"/>
      <c r="P49" s="393"/>
      <c r="Q49" s="393"/>
      <c r="R49" s="394"/>
      <c r="S49" s="392"/>
      <c r="T49" s="394"/>
      <c r="U49" s="392"/>
      <c r="V49" s="394"/>
      <c r="W49" s="383"/>
      <c r="X49" s="384"/>
      <c r="Y49" s="384"/>
      <c r="Z49" s="385"/>
      <c r="AA49" s="395"/>
      <c r="AB49" s="384"/>
      <c r="AC49" s="384"/>
      <c r="AD49" s="384"/>
      <c r="AE49" s="385"/>
      <c r="AF49" s="395"/>
      <c r="AG49" s="384"/>
      <c r="AH49" s="396"/>
      <c r="AI49" s="383"/>
      <c r="AJ49" s="384"/>
      <c r="AK49" s="385"/>
    </row>
    <row r="50" spans="1:37" ht="24" customHeight="1">
      <c r="A50" s="386"/>
      <c r="B50" s="387"/>
      <c r="C50" s="388"/>
      <c r="D50" s="389"/>
      <c r="E50" s="390"/>
      <c r="F50" s="390"/>
      <c r="G50" s="390"/>
      <c r="H50" s="390"/>
      <c r="I50" s="391"/>
      <c r="J50" s="392"/>
      <c r="K50" s="393"/>
      <c r="L50" s="393"/>
      <c r="M50" s="393"/>
      <c r="N50" s="394"/>
      <c r="O50" s="392"/>
      <c r="P50" s="393"/>
      <c r="Q50" s="393"/>
      <c r="R50" s="394"/>
      <c r="S50" s="392"/>
      <c r="T50" s="394"/>
      <c r="U50" s="392"/>
      <c r="V50" s="394"/>
      <c r="W50" s="383"/>
      <c r="X50" s="384"/>
      <c r="Y50" s="384"/>
      <c r="Z50" s="385"/>
      <c r="AA50" s="395"/>
      <c r="AB50" s="384"/>
      <c r="AC50" s="384"/>
      <c r="AD50" s="384"/>
      <c r="AE50" s="385"/>
      <c r="AF50" s="395"/>
      <c r="AG50" s="384"/>
      <c r="AH50" s="396"/>
      <c r="AI50" s="383"/>
      <c r="AJ50" s="384"/>
      <c r="AK50" s="385"/>
    </row>
    <row r="51" spans="1:37" ht="24" customHeight="1" thickBot="1">
      <c r="A51" s="402" t="s">
        <v>11</v>
      </c>
      <c r="B51" s="403"/>
      <c r="C51" s="404"/>
      <c r="D51" s="405"/>
      <c r="E51" s="406"/>
      <c r="F51" s="406"/>
      <c r="G51" s="406"/>
      <c r="H51" s="406"/>
      <c r="I51" s="407"/>
      <c r="J51" s="408"/>
      <c r="K51" s="409"/>
      <c r="L51" s="409"/>
      <c r="M51" s="409"/>
      <c r="N51" s="410"/>
      <c r="O51" s="408"/>
      <c r="P51" s="409"/>
      <c r="Q51" s="409"/>
      <c r="R51" s="410"/>
      <c r="S51" s="408"/>
      <c r="T51" s="410"/>
      <c r="U51" s="408"/>
      <c r="V51" s="410"/>
      <c r="W51" s="400"/>
      <c r="X51" s="398"/>
      <c r="Y51" s="398"/>
      <c r="Z51" s="401"/>
      <c r="AA51" s="397"/>
      <c r="AB51" s="398"/>
      <c r="AC51" s="398"/>
      <c r="AD51" s="398"/>
      <c r="AE51" s="401"/>
      <c r="AF51" s="397">
        <f>SUM(AF36:AH50)</f>
        <v>0</v>
      </c>
      <c r="AG51" s="398"/>
      <c r="AH51" s="399"/>
      <c r="AI51" s="400"/>
      <c r="AJ51" s="398"/>
      <c r="AK51" s="401"/>
    </row>
  </sheetData>
  <sheetProtection formatCells="0"/>
  <mergeCells count="426">
    <mergeCell ref="A51:C51"/>
    <mergeCell ref="D51:I51"/>
    <mergeCell ref="J51:N51"/>
    <mergeCell ref="O51:R51"/>
    <mergeCell ref="A50:C50"/>
    <mergeCell ref="D50:I50"/>
    <mergeCell ref="AF51:AH51"/>
    <mergeCell ref="AI51:AK51"/>
    <mergeCell ref="AF50:AH50"/>
    <mergeCell ref="AI50:AK50"/>
    <mergeCell ref="S51:T51"/>
    <mergeCell ref="U51:V51"/>
    <mergeCell ref="AA50:AE50"/>
    <mergeCell ref="U50:V50"/>
    <mergeCell ref="W50:Z50"/>
    <mergeCell ref="W51:Z51"/>
    <mergeCell ref="AA51:AE51"/>
    <mergeCell ref="J50:N50"/>
    <mergeCell ref="O50:R50"/>
    <mergeCell ref="S50:T50"/>
    <mergeCell ref="AF48:AH48"/>
    <mergeCell ref="AA49:AE49"/>
    <mergeCell ref="AA48:AE48"/>
    <mergeCell ref="AF46:AH46"/>
    <mergeCell ref="W46:Z46"/>
    <mergeCell ref="AA46:AE46"/>
    <mergeCell ref="AI48:AK48"/>
    <mergeCell ref="A49:C49"/>
    <mergeCell ref="D49:I49"/>
    <mergeCell ref="J49:N49"/>
    <mergeCell ref="O49:R49"/>
    <mergeCell ref="S49:T49"/>
    <mergeCell ref="U49:V49"/>
    <mergeCell ref="AI49:AK49"/>
    <mergeCell ref="AF49:AH49"/>
    <mergeCell ref="A48:C48"/>
    <mergeCell ref="D48:I48"/>
    <mergeCell ref="W49:Z49"/>
    <mergeCell ref="U48:V48"/>
    <mergeCell ref="W48:Z48"/>
    <mergeCell ref="S48:T48"/>
    <mergeCell ref="J48:N48"/>
    <mergeCell ref="O48:R48"/>
    <mergeCell ref="AF47:AH47"/>
    <mergeCell ref="AI46:AK46"/>
    <mergeCell ref="A47:C47"/>
    <mergeCell ref="D47:I47"/>
    <mergeCell ref="J47:N47"/>
    <mergeCell ref="O47:R47"/>
    <mergeCell ref="S47:T47"/>
    <mergeCell ref="W47:Z47"/>
    <mergeCell ref="AA47:AE47"/>
    <mergeCell ref="AI47:AK47"/>
    <mergeCell ref="S46:T46"/>
    <mergeCell ref="A46:C46"/>
    <mergeCell ref="D46:I46"/>
    <mergeCell ref="J46:N46"/>
    <mergeCell ref="O46:R46"/>
    <mergeCell ref="U47:V47"/>
    <mergeCell ref="U46:V46"/>
    <mergeCell ref="AI44:AK44"/>
    <mergeCell ref="A45:C45"/>
    <mergeCell ref="D45:I45"/>
    <mergeCell ref="J45:N45"/>
    <mergeCell ref="O45:R45"/>
    <mergeCell ref="S45:T45"/>
    <mergeCell ref="AI45:AK45"/>
    <mergeCell ref="AF44:AH44"/>
    <mergeCell ref="A44:C44"/>
    <mergeCell ref="D44:I44"/>
    <mergeCell ref="AF45:AH45"/>
    <mergeCell ref="AA45:AE45"/>
    <mergeCell ref="U45:V45"/>
    <mergeCell ref="W45:Z45"/>
    <mergeCell ref="AF43:AH43"/>
    <mergeCell ref="AI42:AK42"/>
    <mergeCell ref="A43:C43"/>
    <mergeCell ref="D43:I43"/>
    <mergeCell ref="J43:N43"/>
    <mergeCell ref="O43:R43"/>
    <mergeCell ref="S43:T43"/>
    <mergeCell ref="AI43:AK43"/>
    <mergeCell ref="S42:T42"/>
    <mergeCell ref="AA42:AE42"/>
    <mergeCell ref="A41:C41"/>
    <mergeCell ref="D41:I41"/>
    <mergeCell ref="J41:N41"/>
    <mergeCell ref="O41:R41"/>
    <mergeCell ref="AA44:AE44"/>
    <mergeCell ref="S44:T44"/>
    <mergeCell ref="A42:C42"/>
    <mergeCell ref="D42:I42"/>
    <mergeCell ref="J42:N42"/>
    <mergeCell ref="O42:R42"/>
    <mergeCell ref="U43:V43"/>
    <mergeCell ref="W43:Z43"/>
    <mergeCell ref="AA43:AE43"/>
    <mergeCell ref="W42:Z42"/>
    <mergeCell ref="J44:N44"/>
    <mergeCell ref="O44:R44"/>
    <mergeCell ref="U44:V44"/>
    <mergeCell ref="W44:Z44"/>
    <mergeCell ref="AF41:AH41"/>
    <mergeCell ref="AF42:AH42"/>
    <mergeCell ref="AI40:AK40"/>
    <mergeCell ref="S41:T41"/>
    <mergeCell ref="AI41:AK41"/>
    <mergeCell ref="U42:V42"/>
    <mergeCell ref="U41:V41"/>
    <mergeCell ref="W41:Z41"/>
    <mergeCell ref="AA41:AE41"/>
    <mergeCell ref="U40:V40"/>
    <mergeCell ref="W40:Z40"/>
    <mergeCell ref="AA40:AE40"/>
    <mergeCell ref="AF40:AH40"/>
    <mergeCell ref="A40:C40"/>
    <mergeCell ref="D40:I40"/>
    <mergeCell ref="J40:N40"/>
    <mergeCell ref="O40:R40"/>
    <mergeCell ref="S40:T40"/>
    <mergeCell ref="J38:N38"/>
    <mergeCell ref="O38:R38"/>
    <mergeCell ref="U39:V39"/>
    <mergeCell ref="W39:Z39"/>
    <mergeCell ref="W38:Z38"/>
    <mergeCell ref="AI37:AK37"/>
    <mergeCell ref="S36:T36"/>
    <mergeCell ref="U36:V36"/>
    <mergeCell ref="W36:Z36"/>
    <mergeCell ref="AF37:AH37"/>
    <mergeCell ref="AI38:AK38"/>
    <mergeCell ref="S38:T38"/>
    <mergeCell ref="A39:C39"/>
    <mergeCell ref="D39:I39"/>
    <mergeCell ref="J39:N39"/>
    <mergeCell ref="O39:R39"/>
    <mergeCell ref="S39:T39"/>
    <mergeCell ref="AI39:AK39"/>
    <mergeCell ref="A38:C38"/>
    <mergeCell ref="D38:I38"/>
    <mergeCell ref="AF39:AH39"/>
    <mergeCell ref="AF38:AH38"/>
    <mergeCell ref="U38:V38"/>
    <mergeCell ref="AA39:AE39"/>
    <mergeCell ref="U37:V37"/>
    <mergeCell ref="W37:Z37"/>
    <mergeCell ref="AA37:AE37"/>
    <mergeCell ref="AA38:AE38"/>
    <mergeCell ref="AF36:AH36"/>
    <mergeCell ref="A36:C36"/>
    <mergeCell ref="D36:I36"/>
    <mergeCell ref="J36:N36"/>
    <mergeCell ref="O36:R36"/>
    <mergeCell ref="A37:C37"/>
    <mergeCell ref="D37:I37"/>
    <mergeCell ref="J37:N37"/>
    <mergeCell ref="O37:R37"/>
    <mergeCell ref="S37:T37"/>
    <mergeCell ref="D35:I35"/>
    <mergeCell ref="J35:N35"/>
    <mergeCell ref="O35:R35"/>
    <mergeCell ref="S35:T35"/>
    <mergeCell ref="AA36:AE36"/>
    <mergeCell ref="AI36:AK36"/>
    <mergeCell ref="W35:Z35"/>
    <mergeCell ref="AA35:AE35"/>
    <mergeCell ref="AF35:AH35"/>
    <mergeCell ref="AI35:AK35"/>
    <mergeCell ref="U35:V35"/>
    <mergeCell ref="A34:AK34"/>
    <mergeCell ref="B31:E31"/>
    <mergeCell ref="F31:G31"/>
    <mergeCell ref="AJ33:AK33"/>
    <mergeCell ref="A32:P32"/>
    <mergeCell ref="S32:T32"/>
    <mergeCell ref="U32:AA32"/>
    <mergeCell ref="AC32:AD32"/>
    <mergeCell ref="H31:M31"/>
    <mergeCell ref="N31:O31"/>
    <mergeCell ref="AE31:AK31"/>
    <mergeCell ref="AE32:AK32"/>
    <mergeCell ref="U33:AA33"/>
    <mergeCell ref="AC33:AD33"/>
    <mergeCell ref="AE33:AG33"/>
    <mergeCell ref="AH33:AI33"/>
    <mergeCell ref="U31:Z31"/>
    <mergeCell ref="Z29:AA29"/>
    <mergeCell ref="R30:R33"/>
    <mergeCell ref="S30:AA30"/>
    <mergeCell ref="AC30:AD30"/>
    <mergeCell ref="S31:T31"/>
    <mergeCell ref="AC31:AD31"/>
    <mergeCell ref="S33:T33"/>
    <mergeCell ref="AE30:AK30"/>
    <mergeCell ref="G27:I27"/>
    <mergeCell ref="AI28:AJ28"/>
    <mergeCell ref="AG27:AH27"/>
    <mergeCell ref="AI27:AJ27"/>
    <mergeCell ref="A28:I28"/>
    <mergeCell ref="J28:L28"/>
    <mergeCell ref="M28:W28"/>
    <mergeCell ref="AA28:AC28"/>
    <mergeCell ref="AD28:AE28"/>
    <mergeCell ref="AG28:AH28"/>
    <mergeCell ref="H33:K33"/>
    <mergeCell ref="M33:P33"/>
    <mergeCell ref="E33:G33"/>
    <mergeCell ref="A33:D33"/>
    <mergeCell ref="D25:I25"/>
    <mergeCell ref="J25:N25"/>
    <mergeCell ref="O25:R25"/>
    <mergeCell ref="S25:T25"/>
    <mergeCell ref="U25:V25"/>
    <mergeCell ref="AA25:AE25"/>
    <mergeCell ref="A27:C27"/>
    <mergeCell ref="Y27:Y28"/>
    <mergeCell ref="AA27:AC27"/>
    <mergeCell ref="AD27:AE27"/>
    <mergeCell ref="D27:F27"/>
    <mergeCell ref="AF25:AH25"/>
    <mergeCell ref="AI23:AK23"/>
    <mergeCell ref="A24:C24"/>
    <mergeCell ref="D24:I24"/>
    <mergeCell ref="J24:N24"/>
    <mergeCell ref="O24:R24"/>
    <mergeCell ref="S24:T24"/>
    <mergeCell ref="U24:V24"/>
    <mergeCell ref="W24:Z24"/>
    <mergeCell ref="AA24:AE24"/>
    <mergeCell ref="AF24:AH24"/>
    <mergeCell ref="AI24:AK24"/>
    <mergeCell ref="A23:C23"/>
    <mergeCell ref="D23:I23"/>
    <mergeCell ref="J23:N23"/>
    <mergeCell ref="O23:R23"/>
    <mergeCell ref="S23:T23"/>
    <mergeCell ref="U23:V23"/>
    <mergeCell ref="W23:Z23"/>
    <mergeCell ref="AA23:AE23"/>
    <mergeCell ref="AF23:AH23"/>
    <mergeCell ref="AI25:AK25"/>
    <mergeCell ref="W25:Z25"/>
    <mergeCell ref="A25:C25"/>
    <mergeCell ref="AI21:AK21"/>
    <mergeCell ref="A22:C22"/>
    <mergeCell ref="D22:I22"/>
    <mergeCell ref="J22:N22"/>
    <mergeCell ref="O22:R22"/>
    <mergeCell ref="S22:T22"/>
    <mergeCell ref="U22:V22"/>
    <mergeCell ref="W22:Z22"/>
    <mergeCell ref="AA22:AE22"/>
    <mergeCell ref="AF22:AH22"/>
    <mergeCell ref="AI22:AK22"/>
    <mergeCell ref="A21:C21"/>
    <mergeCell ref="D21:I21"/>
    <mergeCell ref="J21:N21"/>
    <mergeCell ref="O21:R21"/>
    <mergeCell ref="S21:T21"/>
    <mergeCell ref="U21:V21"/>
    <mergeCell ref="W21:Z21"/>
    <mergeCell ref="AA21:AE21"/>
    <mergeCell ref="AF21:AH21"/>
    <mergeCell ref="AI19:AK19"/>
    <mergeCell ref="A20:C20"/>
    <mergeCell ref="D20:I20"/>
    <mergeCell ref="J20:N20"/>
    <mergeCell ref="O20:R20"/>
    <mergeCell ref="S20:T20"/>
    <mergeCell ref="U20:V20"/>
    <mergeCell ref="W20:Z20"/>
    <mergeCell ref="AA20:AE20"/>
    <mergeCell ref="AF20:AH20"/>
    <mergeCell ref="AI20:AK20"/>
    <mergeCell ref="A19:C19"/>
    <mergeCell ref="D19:I19"/>
    <mergeCell ref="J19:N19"/>
    <mergeCell ref="O19:R19"/>
    <mergeCell ref="S19:T19"/>
    <mergeCell ref="U19:V19"/>
    <mergeCell ref="W19:Z19"/>
    <mergeCell ref="AA19:AE19"/>
    <mergeCell ref="AF19:AH19"/>
    <mergeCell ref="AI17:AK17"/>
    <mergeCell ref="A18:C18"/>
    <mergeCell ref="D18:I18"/>
    <mergeCell ref="J18:N18"/>
    <mergeCell ref="O18:R18"/>
    <mergeCell ref="S18:T18"/>
    <mergeCell ref="U18:V18"/>
    <mergeCell ref="W18:Z18"/>
    <mergeCell ref="AA18:AE18"/>
    <mergeCell ref="AF18:AH18"/>
    <mergeCell ref="AI18:AK18"/>
    <mergeCell ref="A17:C17"/>
    <mergeCell ref="D17:I17"/>
    <mergeCell ref="J17:N17"/>
    <mergeCell ref="O17:R17"/>
    <mergeCell ref="S17:T17"/>
    <mergeCell ref="U17:V17"/>
    <mergeCell ref="W17:Z17"/>
    <mergeCell ref="AA17:AE17"/>
    <mergeCell ref="AF17:AH17"/>
    <mergeCell ref="AI15:AK15"/>
    <mergeCell ref="A16:C16"/>
    <mergeCell ref="D16:I16"/>
    <mergeCell ref="J16:N16"/>
    <mergeCell ref="O16:R16"/>
    <mergeCell ref="S16:T16"/>
    <mergeCell ref="U16:V16"/>
    <mergeCell ref="W16:Z16"/>
    <mergeCell ref="AA16:AE16"/>
    <mergeCell ref="AF16:AH16"/>
    <mergeCell ref="AI16:AK16"/>
    <mergeCell ref="A15:C15"/>
    <mergeCell ref="D15:I15"/>
    <mergeCell ref="J15:N15"/>
    <mergeCell ref="O15:R15"/>
    <mergeCell ref="S15:T15"/>
    <mergeCell ref="U15:V15"/>
    <mergeCell ref="W15:Z15"/>
    <mergeCell ref="AA15:AE15"/>
    <mergeCell ref="AF15:AH15"/>
    <mergeCell ref="AI13:AK13"/>
    <mergeCell ref="A14:C14"/>
    <mergeCell ref="D14:I14"/>
    <mergeCell ref="J14:N14"/>
    <mergeCell ref="O14:R14"/>
    <mergeCell ref="S14:T14"/>
    <mergeCell ref="U14:V14"/>
    <mergeCell ref="W14:Z14"/>
    <mergeCell ref="AA14:AE14"/>
    <mergeCell ref="AF14:AH14"/>
    <mergeCell ref="AI14:AK14"/>
    <mergeCell ref="A13:C13"/>
    <mergeCell ref="D13:I13"/>
    <mergeCell ref="J13:N13"/>
    <mergeCell ref="O13:R13"/>
    <mergeCell ref="S13:T13"/>
    <mergeCell ref="U13:V13"/>
    <mergeCell ref="W13:Z13"/>
    <mergeCell ref="AA13:AE13"/>
    <mergeCell ref="AF13:AH13"/>
    <mergeCell ref="AI11:AK11"/>
    <mergeCell ref="A12:C12"/>
    <mergeCell ref="D12:I12"/>
    <mergeCell ref="J12:N12"/>
    <mergeCell ref="O12:R12"/>
    <mergeCell ref="S12:T12"/>
    <mergeCell ref="U12:V12"/>
    <mergeCell ref="W12:Z12"/>
    <mergeCell ref="AA12:AE12"/>
    <mergeCell ref="AF12:AH12"/>
    <mergeCell ref="AI12:AK12"/>
    <mergeCell ref="A11:C11"/>
    <mergeCell ref="D11:I11"/>
    <mergeCell ref="J11:N11"/>
    <mergeCell ref="O11:R11"/>
    <mergeCell ref="S11:T11"/>
    <mergeCell ref="U11:V11"/>
    <mergeCell ref="W11:Z11"/>
    <mergeCell ref="AA11:AE11"/>
    <mergeCell ref="AF11:AH11"/>
    <mergeCell ref="S10:T10"/>
    <mergeCell ref="U10:V10"/>
    <mergeCell ref="W10:Z10"/>
    <mergeCell ref="AA10:AE10"/>
    <mergeCell ref="AF10:AH10"/>
    <mergeCell ref="AI10:AK10"/>
    <mergeCell ref="A10:C10"/>
    <mergeCell ref="D10:I10"/>
    <mergeCell ref="J10:N10"/>
    <mergeCell ref="O10:R10"/>
    <mergeCell ref="A8:AK8"/>
    <mergeCell ref="D9:I9"/>
    <mergeCell ref="J9:N9"/>
    <mergeCell ref="O9:R9"/>
    <mergeCell ref="S9:T9"/>
    <mergeCell ref="U9:V9"/>
    <mergeCell ref="W9:Z9"/>
    <mergeCell ref="AA9:AE9"/>
    <mergeCell ref="AF9:AH9"/>
    <mergeCell ref="AI9:AK9"/>
    <mergeCell ref="AE6:AK6"/>
    <mergeCell ref="S7:T7"/>
    <mergeCell ref="U7:AA7"/>
    <mergeCell ref="AC7:AD7"/>
    <mergeCell ref="A6:P6"/>
    <mergeCell ref="S6:T6"/>
    <mergeCell ref="U6:AA6"/>
    <mergeCell ref="AC6:AD6"/>
    <mergeCell ref="B5:E5"/>
    <mergeCell ref="F5:G5"/>
    <mergeCell ref="H5:M5"/>
    <mergeCell ref="N5:O5"/>
    <mergeCell ref="R4:R7"/>
    <mergeCell ref="S4:AA4"/>
    <mergeCell ref="AE7:AG7"/>
    <mergeCell ref="AH7:AI7"/>
    <mergeCell ref="AJ7:AK7"/>
    <mergeCell ref="AE5:AK5"/>
    <mergeCell ref="S5:T5"/>
    <mergeCell ref="E7:G7"/>
    <mergeCell ref="H7:K7"/>
    <mergeCell ref="M7:P7"/>
    <mergeCell ref="A7:D7"/>
    <mergeCell ref="Z3:AA3"/>
    <mergeCell ref="AD1:AE1"/>
    <mergeCell ref="AG1:AH1"/>
    <mergeCell ref="AC4:AD4"/>
    <mergeCell ref="U5:Z5"/>
    <mergeCell ref="AE4:AK4"/>
    <mergeCell ref="AC5:AD5"/>
    <mergeCell ref="A1:C1"/>
    <mergeCell ref="D1:F1"/>
    <mergeCell ref="G1:I1"/>
    <mergeCell ref="AI1:AJ1"/>
    <mergeCell ref="A2:I2"/>
    <mergeCell ref="J2:L2"/>
    <mergeCell ref="M2:W2"/>
    <mergeCell ref="AA2:AC2"/>
    <mergeCell ref="AD2:AE2"/>
    <mergeCell ref="AG2:AH2"/>
    <mergeCell ref="AI2:AJ2"/>
    <mergeCell ref="Y1:Y2"/>
    <mergeCell ref="AA1:AC1"/>
  </mergeCells>
  <phoneticPr fontId="3"/>
  <conditionalFormatting sqref="O10:R11">
    <cfRule type="cellIs" dxfId="11" priority="16" operator="equal">
      <formula>0</formula>
    </cfRule>
  </conditionalFormatting>
  <conditionalFormatting sqref="AE6:AK6">
    <cfRule type="cellIs" dxfId="10" priority="15" operator="equal">
      <formula>0</formula>
    </cfRule>
  </conditionalFormatting>
  <conditionalFormatting sqref="O10:R24">
    <cfRule type="cellIs" dxfId="9" priority="13" operator="equal">
      <formula>0</formula>
    </cfRule>
    <cfRule type="cellIs" dxfId="8" priority="14" operator="equal">
      <formula>0</formula>
    </cfRule>
  </conditionalFormatting>
  <conditionalFormatting sqref="W10:AH19">
    <cfRule type="cellIs" dxfId="7" priority="12" operator="equal">
      <formula>0</formula>
    </cfRule>
  </conditionalFormatting>
  <conditionalFormatting sqref="AE32:AK32">
    <cfRule type="cellIs" dxfId="6" priority="5" operator="equal">
      <formula>0</formula>
    </cfRule>
  </conditionalFormatting>
  <conditionalFormatting sqref="A10:C24">
    <cfRule type="cellIs" dxfId="5" priority="8" operator="equal">
      <formula>0</formula>
    </cfRule>
  </conditionalFormatting>
  <conditionalFormatting sqref="A36:C50">
    <cfRule type="cellIs" dxfId="4" priority="1" operator="equal">
      <formula>0</formula>
    </cfRule>
  </conditionalFormatting>
  <conditionalFormatting sqref="O36:R37">
    <cfRule type="cellIs" dxfId="3" priority="6" operator="equal">
      <formula>0</formula>
    </cfRule>
  </conditionalFormatting>
  <conditionalFormatting sqref="O36:R50">
    <cfRule type="cellIs" dxfId="2" priority="3" operator="equal">
      <formula>0</formula>
    </cfRule>
    <cfRule type="cellIs" dxfId="1" priority="4" operator="equal">
      <formula>0</formula>
    </cfRule>
  </conditionalFormatting>
  <conditionalFormatting sqref="W36:AH45">
    <cfRule type="cellIs" dxfId="0" priority="2" operator="equal">
      <formula>0</formula>
    </cfRule>
  </conditionalFormatting>
  <pageMargins left="0.59055118110236227" right="0.35433070866141736" top="0.59055118110236227" bottom="0.19685039370078741" header="0.51181102362204722" footer="0.51181102362204722"/>
  <pageSetup paperSize="9" scale="99" orientation="landscape" horizontalDpi="200" verticalDpi="200" r:id="rId1"/>
  <headerFooter alignWithMargins="0"/>
  <rowBreaks count="1" manualBreakCount="1">
    <brk id="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基本入力</vt:lpstr>
      <vt:lpstr>工事名</vt:lpstr>
      <vt:lpstr>請求明細書</vt:lpstr>
      <vt:lpstr>請求書</vt:lpstr>
      <vt:lpstr>請求明細書!Print_Area</vt:lpstr>
      <vt:lpstr>工事番</vt:lpstr>
      <vt:lpstr>工事番号</vt:lpstr>
      <vt:lpstr>工事名</vt:lpstr>
    </vt:vector>
  </TitlesOfParts>
  <Company>ｹｲﾜｰﾙﾄﾞﾆｯｾｲ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ｹｲﾜｰﾙﾄﾞﾆｯｾｲ</dc:creator>
  <cp:lastModifiedBy>石関 涼子</cp:lastModifiedBy>
  <cp:lastPrinted>2020-06-10T08:33:30Z</cp:lastPrinted>
  <dcterms:created xsi:type="dcterms:W3CDTF">2002-01-10T05:58:46Z</dcterms:created>
  <dcterms:modified xsi:type="dcterms:W3CDTF">2020-06-10T08:34:01Z</dcterms:modified>
</cp:coreProperties>
</file>